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940" windowHeight="8100"/>
  </bookViews>
  <sheets>
    <sheet name="フィボナッチ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14" i="1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F50"/>
  <c r="E50"/>
  <c r="D50"/>
  <c r="B50"/>
  <c r="C50" s="1"/>
  <c r="C45"/>
  <c r="H108"/>
  <c r="A166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109"/>
  <c r="A110" s="1"/>
  <c r="A51"/>
  <c r="E51" s="1"/>
  <c r="C105"/>
  <c r="E104"/>
  <c r="E46"/>
  <c r="C46"/>
  <c r="H109" l="1"/>
  <c r="G50"/>
  <c r="H50"/>
  <c r="B51"/>
  <c r="C51" s="1"/>
  <c r="H51" s="1"/>
  <c r="D51"/>
  <c r="G51" s="1"/>
  <c r="F51"/>
  <c r="A52"/>
  <c r="A111"/>
  <c r="H110" l="1"/>
  <c r="A53"/>
  <c r="F52"/>
  <c r="D52"/>
  <c r="G52" s="1"/>
  <c r="B52"/>
  <c r="C52" s="1"/>
  <c r="E52"/>
  <c r="H52" s="1"/>
  <c r="A112"/>
  <c r="H111" l="1"/>
  <c r="A54"/>
  <c r="E53"/>
  <c r="F53"/>
  <c r="D53"/>
  <c r="B53"/>
  <c r="C53" s="1"/>
  <c r="A113"/>
  <c r="H112" l="1"/>
  <c r="A55"/>
  <c r="F54"/>
  <c r="D54"/>
  <c r="G54" s="1"/>
  <c r="B54"/>
  <c r="C54" s="1"/>
  <c r="E54"/>
  <c r="H54" s="1"/>
  <c r="G53"/>
  <c r="H53"/>
  <c r="A114"/>
  <c r="H113" l="1"/>
  <c r="A56"/>
  <c r="E55"/>
  <c r="F55"/>
  <c r="D55"/>
  <c r="B55"/>
  <c r="C55" s="1"/>
  <c r="A115"/>
  <c r="H115" l="1"/>
  <c r="H114"/>
  <c r="A57"/>
  <c r="F56"/>
  <c r="D56"/>
  <c r="B56"/>
  <c r="C56" s="1"/>
  <c r="E56"/>
  <c r="G55"/>
  <c r="H55"/>
  <c r="A116"/>
  <c r="A58" l="1"/>
  <c r="E57"/>
  <c r="F57"/>
  <c r="D57"/>
  <c r="B57"/>
  <c r="C57" s="1"/>
  <c r="H56"/>
  <c r="G56"/>
  <c r="A117"/>
  <c r="H116" l="1"/>
  <c r="G57"/>
  <c r="A59"/>
  <c r="F58"/>
  <c r="D58"/>
  <c r="B58"/>
  <c r="C58" s="1"/>
  <c r="E58"/>
  <c r="H57"/>
  <c r="A118"/>
  <c r="H117" l="1"/>
  <c r="H58"/>
  <c r="G58"/>
  <c r="A60"/>
  <c r="E59"/>
  <c r="F59"/>
  <c r="D59"/>
  <c r="B59"/>
  <c r="C59" s="1"/>
  <c r="A119"/>
  <c r="H118" l="1"/>
  <c r="A61"/>
  <c r="F60"/>
  <c r="D60"/>
  <c r="G60" s="1"/>
  <c r="B60"/>
  <c r="C60" s="1"/>
  <c r="E60"/>
  <c r="H60" s="1"/>
  <c r="G59"/>
  <c r="H59"/>
  <c r="A120"/>
  <c r="H119" l="1"/>
  <c r="A62"/>
  <c r="E61"/>
  <c r="F61"/>
  <c r="D61"/>
  <c r="B61"/>
  <c r="C61" s="1"/>
  <c r="A121"/>
  <c r="H120" l="1"/>
  <c r="A63"/>
  <c r="F62"/>
  <c r="D62"/>
  <c r="G62" s="1"/>
  <c r="B62"/>
  <c r="C62" s="1"/>
  <c r="E62"/>
  <c r="H62" s="1"/>
  <c r="G61"/>
  <c r="H61"/>
  <c r="A122"/>
  <c r="H121" l="1"/>
  <c r="A64"/>
  <c r="E63"/>
  <c r="F63"/>
  <c r="D63"/>
  <c r="B63"/>
  <c r="C63" s="1"/>
  <c r="A123"/>
  <c r="H122" l="1"/>
  <c r="A65"/>
  <c r="F64"/>
  <c r="D64"/>
  <c r="G64" s="1"/>
  <c r="B64"/>
  <c r="C64" s="1"/>
  <c r="E64"/>
  <c r="H64" s="1"/>
  <c r="G63"/>
  <c r="H63"/>
  <c r="A124"/>
  <c r="H123" l="1"/>
  <c r="H124"/>
  <c r="A66"/>
  <c r="E65"/>
  <c r="F65"/>
  <c r="D65"/>
  <c r="B65"/>
  <c r="C65" s="1"/>
  <c r="A125"/>
  <c r="A126" l="1"/>
  <c r="H125"/>
  <c r="A67"/>
  <c r="F66"/>
  <c r="D66"/>
  <c r="B66"/>
  <c r="C66" s="1"/>
  <c r="E66"/>
  <c r="G65"/>
  <c r="H65"/>
  <c r="A127" l="1"/>
  <c r="H126"/>
  <c r="H66"/>
  <c r="G66"/>
  <c r="A68"/>
  <c r="E67"/>
  <c r="F67"/>
  <c r="D67"/>
  <c r="G67" s="1"/>
  <c r="B67"/>
  <c r="C67" s="1"/>
  <c r="A128" l="1"/>
  <c r="H127"/>
  <c r="A69"/>
  <c r="F68"/>
  <c r="D68"/>
  <c r="B68"/>
  <c r="C68" s="1"/>
  <c r="E68"/>
  <c r="H68" s="1"/>
  <c r="H67"/>
  <c r="A129" l="1"/>
  <c r="H128"/>
  <c r="G68"/>
  <c r="A70"/>
  <c r="E69"/>
  <c r="F69"/>
  <c r="D69"/>
  <c r="B69"/>
  <c r="C69" s="1"/>
  <c r="A130" l="1"/>
  <c r="G69"/>
  <c r="H69"/>
  <c r="A71"/>
  <c r="F70"/>
  <c r="D70"/>
  <c r="B70"/>
  <c r="C70" s="1"/>
  <c r="E70"/>
  <c r="A131" l="1"/>
  <c r="H129"/>
  <c r="H70"/>
  <c r="G70"/>
  <c r="A72"/>
  <c r="E71"/>
  <c r="F71"/>
  <c r="D71"/>
  <c r="B71"/>
  <c r="C71" s="1"/>
  <c r="A132" l="1"/>
  <c r="H130"/>
  <c r="G71"/>
  <c r="A73"/>
  <c r="F72"/>
  <c r="D72"/>
  <c r="B72"/>
  <c r="C72" s="1"/>
  <c r="E72"/>
  <c r="H72" s="1"/>
  <c r="H71"/>
  <c r="A133" l="1"/>
  <c r="H132"/>
  <c r="H131"/>
  <c r="A74"/>
  <c r="E73"/>
  <c r="F73"/>
  <c r="D73"/>
  <c r="B73"/>
  <c r="C73" s="1"/>
  <c r="G72"/>
  <c r="A134" l="1"/>
  <c r="H133"/>
  <c r="A75"/>
  <c r="F74"/>
  <c r="D74"/>
  <c r="B74"/>
  <c r="C74" s="1"/>
  <c r="E74"/>
  <c r="G73"/>
  <c r="H73"/>
  <c r="A135" l="1"/>
  <c r="H74"/>
  <c r="G74"/>
  <c r="A76"/>
  <c r="E75"/>
  <c r="F75"/>
  <c r="D75"/>
  <c r="B75"/>
  <c r="C75" s="1"/>
  <c r="A136" l="1"/>
  <c r="H134"/>
  <c r="A77"/>
  <c r="F76"/>
  <c r="D76"/>
  <c r="B76"/>
  <c r="C76" s="1"/>
  <c r="E76"/>
  <c r="G75"/>
  <c r="H75"/>
  <c r="A137" l="1"/>
  <c r="H135"/>
  <c r="H76"/>
  <c r="A78"/>
  <c r="E77"/>
  <c r="F77"/>
  <c r="D77"/>
  <c r="B77"/>
  <c r="C77" s="1"/>
  <c r="G76"/>
  <c r="A138" l="1"/>
  <c r="H136"/>
  <c r="A79"/>
  <c r="F78"/>
  <c r="D78"/>
  <c r="B78"/>
  <c r="C78" s="1"/>
  <c r="E78"/>
  <c r="G77"/>
  <c r="H77"/>
  <c r="A139" l="1"/>
  <c r="H137"/>
  <c r="H78"/>
  <c r="G78"/>
  <c r="A80"/>
  <c r="E79"/>
  <c r="F79"/>
  <c r="D79"/>
  <c r="G79" s="1"/>
  <c r="B79"/>
  <c r="C79" s="1"/>
  <c r="A140" l="1"/>
  <c r="H138"/>
  <c r="A81"/>
  <c r="F80"/>
  <c r="D80"/>
  <c r="B80"/>
  <c r="C80" s="1"/>
  <c r="E80"/>
  <c r="H79"/>
  <c r="A141" l="1"/>
  <c r="H140"/>
  <c r="H139"/>
  <c r="H80"/>
  <c r="G80"/>
  <c r="A82"/>
  <c r="E81"/>
  <c r="F81"/>
  <c r="D81"/>
  <c r="B81"/>
  <c r="C81" s="1"/>
  <c r="A142" l="1"/>
  <c r="A83"/>
  <c r="F82"/>
  <c r="D82"/>
  <c r="B82"/>
  <c r="C82" s="1"/>
  <c r="E82"/>
  <c r="G81"/>
  <c r="H81"/>
  <c r="A143" l="1"/>
  <c r="H141"/>
  <c r="H82"/>
  <c r="G82"/>
  <c r="A84"/>
  <c r="E83"/>
  <c r="F83"/>
  <c r="D83"/>
  <c r="G83" s="1"/>
  <c r="B83"/>
  <c r="C83" s="1"/>
  <c r="A144" l="1"/>
  <c r="H142"/>
  <c r="A85"/>
  <c r="F84"/>
  <c r="D84"/>
  <c r="B84"/>
  <c r="C84" s="1"/>
  <c r="E84"/>
  <c r="H83"/>
  <c r="A145" l="1"/>
  <c r="H143"/>
  <c r="H84"/>
  <c r="G84"/>
  <c r="A86"/>
  <c r="E85"/>
  <c r="F85"/>
  <c r="D85"/>
  <c r="B85"/>
  <c r="C85" s="1"/>
  <c r="A146" l="1"/>
  <c r="H145"/>
  <c r="H144"/>
  <c r="A87"/>
  <c r="F86"/>
  <c r="D86"/>
  <c r="B86"/>
  <c r="C86" s="1"/>
  <c r="E86"/>
  <c r="G85"/>
  <c r="H85"/>
  <c r="A147" l="1"/>
  <c r="A88"/>
  <c r="E87"/>
  <c r="F87"/>
  <c r="D87"/>
  <c r="B87"/>
  <c r="C87" s="1"/>
  <c r="H86"/>
  <c r="G86"/>
  <c r="A148" l="1"/>
  <c r="H146"/>
  <c r="A89"/>
  <c r="F88"/>
  <c r="D88"/>
  <c r="B88"/>
  <c r="C88" s="1"/>
  <c r="E88"/>
  <c r="G87"/>
  <c r="H87"/>
  <c r="A149" l="1"/>
  <c r="H148"/>
  <c r="H147"/>
  <c r="H88"/>
  <c r="G88"/>
  <c r="A90"/>
  <c r="E89"/>
  <c r="F89"/>
  <c r="D89"/>
  <c r="B89"/>
  <c r="C89" s="1"/>
  <c r="A150" l="1"/>
  <c r="A91"/>
  <c r="F90"/>
  <c r="D90"/>
  <c r="B90"/>
  <c r="C90" s="1"/>
  <c r="E90"/>
  <c r="G89"/>
  <c r="H89"/>
  <c r="A151" l="1"/>
  <c r="H149"/>
  <c r="A92"/>
  <c r="E91"/>
  <c r="F91"/>
  <c r="D91"/>
  <c r="B91"/>
  <c r="C91" s="1"/>
  <c r="H90"/>
  <c r="G90"/>
  <c r="A152" l="1"/>
  <c r="H150"/>
  <c r="G91"/>
  <c r="A93"/>
  <c r="F92"/>
  <c r="D92"/>
  <c r="G92" s="1"/>
  <c r="B92"/>
  <c r="C92" s="1"/>
  <c r="E92"/>
  <c r="H92" s="1"/>
  <c r="H91"/>
  <c r="A153" l="1"/>
  <c r="H152"/>
  <c r="H151"/>
  <c r="A94"/>
  <c r="E93"/>
  <c r="F93"/>
  <c r="D93"/>
  <c r="B93"/>
  <c r="C93" s="1"/>
  <c r="A154" l="1"/>
  <c r="A95"/>
  <c r="F94"/>
  <c r="D94"/>
  <c r="B94"/>
  <c r="C94" s="1"/>
  <c r="E94"/>
  <c r="G93"/>
  <c r="H93"/>
  <c r="A155" l="1"/>
  <c r="H153"/>
  <c r="A96"/>
  <c r="E95"/>
  <c r="F95"/>
  <c r="D95"/>
  <c r="B95"/>
  <c r="C95" s="1"/>
  <c r="H94"/>
  <c r="G94"/>
  <c r="A156" l="1"/>
  <c r="H155"/>
  <c r="H154"/>
  <c r="G95"/>
  <c r="A97"/>
  <c r="F96"/>
  <c r="D96"/>
  <c r="G96" s="1"/>
  <c r="B96"/>
  <c r="C96" s="1"/>
  <c r="E96"/>
  <c r="H96" s="1"/>
  <c r="H95"/>
  <c r="A157" l="1"/>
  <c r="A98"/>
  <c r="E97"/>
  <c r="F97"/>
  <c r="D97"/>
  <c r="G97" s="1"/>
  <c r="B97"/>
  <c r="C97" s="1"/>
  <c r="H156" l="1"/>
  <c r="A99"/>
  <c r="F98"/>
  <c r="D98"/>
  <c r="B98"/>
  <c r="C98" s="1"/>
  <c r="E98"/>
  <c r="H97"/>
  <c r="H157" l="1"/>
  <c r="H98"/>
  <c r="G98"/>
  <c r="E99"/>
  <c r="F99"/>
  <c r="D99"/>
  <c r="B99"/>
  <c r="C99" s="1"/>
  <c r="G99" l="1"/>
  <c r="H99"/>
</calcChain>
</file>

<file path=xl/sharedStrings.xml><?xml version="1.0" encoding="utf-8"?>
<sst xmlns="http://schemas.openxmlformats.org/spreadsheetml/2006/main" count="77" uniqueCount="67">
  <si>
    <t>β　＝</t>
    <phoneticPr fontId="1"/>
  </si>
  <si>
    <t>黄金数</t>
    <rPh sb="0" eb="2">
      <t>オウゴン</t>
    </rPh>
    <rPh sb="2" eb="3">
      <t>スウ</t>
    </rPh>
    <phoneticPr fontId="1"/>
  </si>
  <si>
    <t>ｘ</t>
    <phoneticPr fontId="1"/>
  </si>
  <si>
    <t>Z=</t>
    <phoneticPr fontId="1"/>
  </si>
  <si>
    <t>Re(Z)</t>
    <phoneticPr fontId="1"/>
  </si>
  <si>
    <t>Im(Z)</t>
    <phoneticPr fontId="1"/>
  </si>
  <si>
    <t>α＾ｘ　を計算する。</t>
    <rPh sb="5" eb="7">
      <t>ケイサン</t>
    </rPh>
    <phoneticPr fontId="1"/>
  </si>
  <si>
    <t>α　＝</t>
    <phoneticPr fontId="1"/>
  </si>
  <si>
    <t>α＾ｘ</t>
    <phoneticPr fontId="1"/>
  </si>
  <si>
    <t>{α＾ｘ  -　β＾ｘ　}/√５　を計算する。</t>
    <rPh sb="18" eb="20">
      <t>ケイサン</t>
    </rPh>
    <phoneticPr fontId="1"/>
  </si>
  <si>
    <t>Ｆｎ;+2＝Ｆn;+1　+　Fn　</t>
    <phoneticPr fontId="1"/>
  </si>
  <si>
    <t>初期値：F0、F1</t>
    <rPh sb="0" eb="3">
      <t>ショキチ</t>
    </rPh>
    <phoneticPr fontId="1"/>
  </si>
  <si>
    <t>で表される。この第ｎ項のFnの一般解を求めよ。</t>
    <rPh sb="1" eb="2">
      <t>アラワ</t>
    </rPh>
    <rPh sb="8" eb="9">
      <t>ダイ</t>
    </rPh>
    <rPh sb="10" eb="11">
      <t>コウ</t>
    </rPh>
    <rPh sb="15" eb="17">
      <t>イッパン</t>
    </rPh>
    <rPh sb="17" eb="18">
      <t>カイ</t>
    </rPh>
    <rPh sb="19" eb="20">
      <t>モト</t>
    </rPh>
    <phoneticPr fontId="1"/>
  </si>
  <si>
    <t>フィボナッチ数列を与える漸化式は、</t>
    <rPh sb="6" eb="8">
      <t>スウレツ</t>
    </rPh>
    <rPh sb="9" eb="10">
      <t>アタ</t>
    </rPh>
    <rPh sb="12" eb="15">
      <t>ゼンカシキ</t>
    </rPh>
    <phoneticPr fontId="1"/>
  </si>
  <si>
    <t>Fnのひとつの特殊解がFn=λ＾n　で表されるとすると、これを代入して整理すれば</t>
    <rPh sb="7" eb="9">
      <t>トクシュ</t>
    </rPh>
    <rPh sb="9" eb="10">
      <t>カイ</t>
    </rPh>
    <rPh sb="19" eb="20">
      <t>アラワ</t>
    </rPh>
    <rPh sb="31" eb="33">
      <t>ダイニュウ</t>
    </rPh>
    <rPh sb="35" eb="37">
      <t>セイリ</t>
    </rPh>
    <phoneticPr fontId="1"/>
  </si>
  <si>
    <t>λ＾２　-　λ　-1　＝　０</t>
    <phoneticPr fontId="1"/>
  </si>
  <si>
    <t>左辺の多項式を特性多項式（あるいは固有多項式）とよぶ。</t>
    <rPh sb="0" eb="2">
      <t>サヘン</t>
    </rPh>
    <rPh sb="3" eb="6">
      <t>タコウシキ</t>
    </rPh>
    <rPh sb="7" eb="9">
      <t>トクセイ</t>
    </rPh>
    <rPh sb="9" eb="12">
      <t>タコウシキ</t>
    </rPh>
    <rPh sb="17" eb="19">
      <t>コユウ</t>
    </rPh>
    <rPh sb="19" eb="22">
      <t>タコウシキ</t>
    </rPh>
    <phoneticPr fontId="1"/>
  </si>
  <si>
    <t>ｐ（λ）＝λ＾２　-　λ　-1</t>
    <phoneticPr fontId="1"/>
  </si>
  <si>
    <t>そこで、一般解がつぎの加法和で表されると想定する。</t>
    <rPh sb="4" eb="6">
      <t>イッパン</t>
    </rPh>
    <rPh sb="6" eb="7">
      <t>カイ</t>
    </rPh>
    <rPh sb="11" eb="13">
      <t>カホウ</t>
    </rPh>
    <rPh sb="13" eb="14">
      <t>ワ</t>
    </rPh>
    <rPh sb="15" eb="16">
      <t>アラワ</t>
    </rPh>
    <rPh sb="20" eb="22">
      <t>ソウテイ</t>
    </rPh>
    <phoneticPr fontId="1"/>
  </si>
  <si>
    <t>　</t>
    <phoneticPr fontId="1"/>
  </si>
  <si>
    <t>Fn　＝　Aα＾n　＋　Bβ＾ｎ</t>
    <phoneticPr fontId="1"/>
  </si>
  <si>
    <t>初期値の条件から</t>
    <rPh sb="0" eb="3">
      <t>ショキチ</t>
    </rPh>
    <rPh sb="4" eb="6">
      <t>ジョウケン</t>
    </rPh>
    <phoneticPr fontId="1"/>
  </si>
  <si>
    <t>n=0の時　F0=Aα＾0　＋　Bβ＾0＝A＋B</t>
    <rPh sb="4" eb="5">
      <t>トキ</t>
    </rPh>
    <phoneticPr fontId="1"/>
  </si>
  <si>
    <t>n=1の時　F1＝Aα＋Bβ</t>
    <rPh sb="4" eb="5">
      <t>トキ</t>
    </rPh>
    <phoneticPr fontId="1"/>
  </si>
  <si>
    <t>F1=Aα＋（F0-A）β　より</t>
    <phoneticPr fontId="1"/>
  </si>
  <si>
    <t>A＝（F1－F0β）/（α－β）</t>
    <phoneticPr fontId="1"/>
  </si>
  <si>
    <t>B=－（F1－F0α）/（α－β）</t>
    <phoneticPr fontId="1"/>
  </si>
  <si>
    <t>上の2式を連立して解けば、A,Bがユニークに決まる。</t>
    <rPh sb="0" eb="1">
      <t>ウエ</t>
    </rPh>
    <rPh sb="3" eb="4">
      <t>シキ</t>
    </rPh>
    <rPh sb="5" eb="7">
      <t>レンリツ</t>
    </rPh>
    <rPh sb="9" eb="10">
      <t>ト</t>
    </rPh>
    <rPh sb="22" eb="23">
      <t>キ</t>
    </rPh>
    <phoneticPr fontId="1"/>
  </si>
  <si>
    <t>Fn　＝｛１　/（α－β）｝｛（F1－F0β）α＾n　－　（F1－F0α）β＾ｎ｝</t>
    <phoneticPr fontId="1"/>
  </si>
  <si>
    <t>以上整理すれば、一般解は初期値を用いて</t>
    <rPh sb="0" eb="2">
      <t>イジョウ</t>
    </rPh>
    <rPh sb="2" eb="4">
      <t>セイリ</t>
    </rPh>
    <rPh sb="8" eb="10">
      <t>イッパン</t>
    </rPh>
    <rPh sb="10" eb="11">
      <t>カイ</t>
    </rPh>
    <rPh sb="12" eb="15">
      <t>ショキチ</t>
    </rPh>
    <rPh sb="16" eb="17">
      <t>モチ</t>
    </rPh>
    <phoneticPr fontId="1"/>
  </si>
  <si>
    <t>これは、αβ＝－１、α＋β＝１、α-β＝√５　であるので、さらに整理できる。</t>
    <rPh sb="32" eb="34">
      <t>セイリ</t>
    </rPh>
    <phoneticPr fontId="1"/>
  </si>
  <si>
    <t>これが一般解である。</t>
    <rPh sb="3" eb="5">
      <t>イッパン</t>
    </rPh>
    <rPh sb="5" eb="6">
      <t>カイ</t>
    </rPh>
    <phoneticPr fontId="1"/>
  </si>
  <si>
    <t>ｐ（λ）＝０は特性方程式と呼ばれ、2次方程式であり、次の２つの解をもつ。</t>
    <rPh sb="7" eb="9">
      <t>トクセイ</t>
    </rPh>
    <rPh sb="9" eb="12">
      <t>ホウテイシキ</t>
    </rPh>
    <rPh sb="13" eb="14">
      <t>ヨ</t>
    </rPh>
    <rPh sb="18" eb="19">
      <t>ジ</t>
    </rPh>
    <rPh sb="19" eb="22">
      <t>ホウテイシキ</t>
    </rPh>
    <rPh sb="26" eb="27">
      <t>ツギ</t>
    </rPh>
    <rPh sb="31" eb="32">
      <t>カイ</t>
    </rPh>
    <phoneticPr fontId="1"/>
  </si>
  <si>
    <t>α＝（１＋√５）／２=1.618　　β＝（１-√５）／２＝－０．６１８</t>
    <phoneticPr fontId="1"/>
  </si>
  <si>
    <t>問題１：</t>
    <rPh sb="0" eb="2">
      <t>モンダイ</t>
    </rPh>
    <phoneticPr fontId="1"/>
  </si>
  <si>
    <t>解答１：</t>
    <rPh sb="0" eb="2">
      <t>カイトウ</t>
    </rPh>
    <phoneticPr fontId="1"/>
  </si>
  <si>
    <t>問題２：</t>
    <rPh sb="0" eb="2">
      <t>モンダイ</t>
    </rPh>
    <phoneticPr fontId="1"/>
  </si>
  <si>
    <t>これまでｎが整数の場合であったが、ｎが実数の場合、β＜０であるので</t>
    <rPh sb="6" eb="8">
      <t>セイスウ</t>
    </rPh>
    <rPh sb="9" eb="11">
      <t>バアイ</t>
    </rPh>
    <rPh sb="19" eb="21">
      <t>ジッスウ</t>
    </rPh>
    <rPh sb="22" eb="24">
      <t>バアイ</t>
    </rPh>
    <phoneticPr fontId="1"/>
  </si>
  <si>
    <t>解答２：</t>
    <rPh sb="0" eb="2">
      <t>カイトウ</t>
    </rPh>
    <phoneticPr fontId="1"/>
  </si>
  <si>
    <t>そこで、</t>
    <phoneticPr fontId="1"/>
  </si>
  <si>
    <t>ここで、－１＝EXP(Πi）＝cos（Π）＋i　sin（Π）であるので</t>
    <phoneticPr fontId="1"/>
  </si>
  <si>
    <t>複素数</t>
    <rPh sb="0" eb="3">
      <t>フクソスウ</t>
    </rPh>
    <phoneticPr fontId="1"/>
  </si>
  <si>
    <t>極形式でβ＾t　を表せば</t>
    <rPh sb="0" eb="1">
      <t>キョク</t>
    </rPh>
    <rPh sb="1" eb="3">
      <t>ケイシキ</t>
    </rPh>
    <rPh sb="9" eb="10">
      <t>アラワ</t>
    </rPh>
    <phoneticPr fontId="1"/>
  </si>
  <si>
    <t>α　β＝-１を使えば、β＝－１/α、｜β｜＝1/α　&gt;0　である。</t>
    <rPh sb="7" eb="8">
      <t>ツカ</t>
    </rPh>
    <phoneticPr fontId="1"/>
  </si>
  <si>
    <t>Π＝</t>
    <phoneticPr fontId="1"/>
  </si>
  <si>
    <t>Fn　＝（１/√５）｛F1（α＾n　-　β＾ｎ）＋F0（α＾(n-1)　－　β＾(ｎ-1)）｝</t>
    <phoneticPr fontId="1"/>
  </si>
  <si>
    <t>α　＝</t>
    <phoneticPr fontId="1"/>
  </si>
  <si>
    <t>cos（Πx）</t>
    <phoneticPr fontId="1"/>
  </si>
  <si>
    <t>ｓｉｎ（Πｘ）</t>
    <phoneticPr fontId="1"/>
  </si>
  <si>
    <t>θ＝Πx</t>
    <phoneticPr fontId="1"/>
  </si>
  <si>
    <t>α＾x</t>
    <phoneticPr fontId="1"/>
  </si>
  <si>
    <t>1/α＾x</t>
    <phoneticPr fontId="1"/>
  </si>
  <si>
    <t>β^n　は　複素数になる。　そこでｎが実数 x に置き換わった場合の</t>
    <rPh sb="6" eb="9">
      <t>フクソスウ</t>
    </rPh>
    <rPh sb="19" eb="21">
      <t>ジッスウ</t>
    </rPh>
    <rPh sb="25" eb="26">
      <t>オ</t>
    </rPh>
    <rPh sb="27" eb="28">
      <t>カ</t>
    </rPh>
    <rPh sb="31" eb="33">
      <t>バアイ</t>
    </rPh>
    <phoneticPr fontId="1"/>
  </si>
  <si>
    <t>β＾x　を複素数表示しなさい。</t>
    <rPh sb="5" eb="8">
      <t>フクソスウ</t>
    </rPh>
    <rPh sb="8" eb="10">
      <t>ヒョウジ</t>
    </rPh>
    <phoneticPr fontId="1"/>
  </si>
  <si>
    <t>β^x＝｛（－１）/α｝＾x＝（1/α）＾x　（－１）＾x</t>
    <phoneticPr fontId="1"/>
  </si>
  <si>
    <t>Z=β＾ｘ　＝　1/α＾ｘ { cos（Πｘ/2）+i *ｓｉｎ（Πｘ/2）}</t>
    <phoneticPr fontId="1"/>
  </si>
  <si>
    <t>問題３：</t>
    <rPh sb="0" eb="2">
      <t>モンダイ</t>
    </rPh>
    <phoneticPr fontId="1"/>
  </si>
  <si>
    <t>Ｆ０＝０、Ｆ１＝１の場合のフィボナッチ数列を、複素平面上に図示せよ</t>
    <rPh sb="10" eb="12">
      <t>バアイ</t>
    </rPh>
    <rPh sb="19" eb="21">
      <t>スウレツ</t>
    </rPh>
    <rPh sb="23" eb="25">
      <t>フクソ</t>
    </rPh>
    <rPh sb="25" eb="28">
      <t>ヘイメンジョウ</t>
    </rPh>
    <rPh sb="29" eb="30">
      <t>ズ</t>
    </rPh>
    <rPh sb="30" eb="31">
      <t>ジ</t>
    </rPh>
    <phoneticPr fontId="1"/>
  </si>
  <si>
    <t>解答３：</t>
    <rPh sb="0" eb="2">
      <t>カイトウ</t>
    </rPh>
    <phoneticPr fontId="1"/>
  </si>
  <si>
    <t>複素数表示のＦｘは</t>
    <rPh sb="0" eb="3">
      <t>フクソスウ</t>
    </rPh>
    <rPh sb="3" eb="5">
      <t>ヒョウジ</t>
    </rPh>
    <phoneticPr fontId="1"/>
  </si>
  <si>
    <t>Ｆｎ＝（1/√５）｛α＾ｎ　－　β＾ｎ｝が解である。</t>
    <rPh sb="21" eb="22">
      <t>カイ</t>
    </rPh>
    <phoneticPr fontId="1"/>
  </si>
  <si>
    <t>β^x　＝（1/α）＾x　EXP(Πx　i）　＝（1/α）＾x　{cos（Πx)＋i　sin（Πx)｝</t>
    <phoneticPr fontId="1"/>
  </si>
  <si>
    <t>β＾ｘを図示</t>
    <rPh sb="4" eb="5">
      <t>ズ</t>
    </rPh>
    <rPh sb="5" eb="6">
      <t>ジ</t>
    </rPh>
    <phoneticPr fontId="1"/>
  </si>
  <si>
    <t>1/α＾ｘ</t>
    <phoneticPr fontId="1"/>
  </si>
  <si>
    <t>cos（Πｘ）</t>
    <phoneticPr fontId="1"/>
  </si>
  <si>
    <t>F0=0,F1=1の初期値の場合のFｘの値</t>
    <rPh sb="10" eb="13">
      <t>ショキチ</t>
    </rPh>
    <rPh sb="14" eb="16">
      <t>バアイ</t>
    </rPh>
    <rPh sb="20" eb="21">
      <t>アタイ</t>
    </rPh>
    <phoneticPr fontId="1"/>
  </si>
  <si>
    <t>Ｆｘ＝（1/√５）（α＾ｘ　-　β＾ｘ）　ただし、β^x　＝（1/α）＾x　{cos（Πx)＋i*in（Πx)｝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</si>
</sst>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>
        <c:manualLayout>
          <c:layoutTarget val="inner"/>
          <c:xMode val="edge"/>
          <c:yMode val="edge"/>
          <c:x val="3.8506999125109367E-2"/>
          <c:y val="5.1400554097404488E-2"/>
          <c:w val="0.84284844615553289"/>
          <c:h val="0.89719889180519108"/>
        </c:manualLayout>
      </c:layout>
      <c:scatterChart>
        <c:scatterStyle val="smoothMarker"/>
        <c:ser>
          <c:idx val="0"/>
          <c:order val="0"/>
          <c:tx>
            <c:v>Z=β＾ｘ</c:v>
          </c:tx>
          <c:xVal>
            <c:numRef>
              <c:f>フィボナッチ!$G$50:$G$89</c:f>
              <c:numCache>
                <c:formatCode>General</c:formatCode>
                <c:ptCount val="40"/>
                <c:pt idx="0">
                  <c:v>0.90637425574207731</c:v>
                </c:pt>
                <c:pt idx="1">
                  <c:v>0.73478472008759099</c:v>
                </c:pt>
                <c:pt idx="2">
                  <c:v>0.50877105237128672</c:v>
                </c:pt>
                <c:pt idx="3">
                  <c:v>0.25491025533205169</c:v>
                </c:pt>
                <c:pt idx="4">
                  <c:v>4.8157607289189497E-17</c:v>
                </c:pt>
                <c:pt idx="5">
                  <c:v>-0.2315206749844983</c:v>
                </c:pt>
                <c:pt idx="6">
                  <c:v>-0.41968875895595609</c:v>
                </c:pt>
                <c:pt idx="7">
                  <c:v>-0.55051294090499558</c:v>
                </c:pt>
                <c:pt idx="8">
                  <c:v>-0.61676177454672132</c:v>
                </c:pt>
                <c:pt idx="9">
                  <c:v>-0.6180339887498949</c:v>
                </c:pt>
                <c:pt idx="10">
                  <c:v>-0.56017009657649341</c:v>
                </c:pt>
                <c:pt idx="11">
                  <c:v>-0.45412193142820906</c:v>
                </c:pt>
                <c:pt idx="12">
                  <c:v>-0.31443780285750811</c:v>
                </c:pt>
                <c:pt idx="13">
                  <c:v>-0.15754320187612214</c:v>
                </c:pt>
                <c:pt idx="14">
                  <c:v>3.4224859942648214E-16</c:v>
                </c:pt>
                <c:pt idx="15">
                  <c:v>0.14308764623873782</c:v>
                </c:pt>
                <c:pt idx="16">
                  <c:v>0.25938191773104297</c:v>
                </c:pt>
                <c:pt idx="17">
                  <c:v>0.34023570872594988</c:v>
                </c:pt>
                <c:pt idx="18">
                  <c:v>0.38117973963157376</c:v>
                </c:pt>
                <c:pt idx="19">
                  <c:v>0.38196601125010515</c:v>
                </c:pt>
                <c:pt idx="20">
                  <c:v>0.34620415916558378</c:v>
                </c:pt>
                <c:pt idx="21">
                  <c:v>0.28066278865938182</c:v>
                </c:pt>
                <c:pt idx="22">
                  <c:v>0.19433324951377817</c:v>
                </c:pt>
                <c:pt idx="23">
                  <c:v>9.7367053455928887E-2</c:v>
                </c:pt>
                <c:pt idx="24">
                  <c:v>-7.0814207781324397E-16</c:v>
                </c:pt>
                <c:pt idx="25">
                  <c:v>-8.8433028745761699E-2</c:v>
                </c:pt>
                <c:pt idx="26">
                  <c:v>-0.16030684122491404</c:v>
                </c:pt>
                <c:pt idx="27">
                  <c:v>-0.21027723217904645</c:v>
                </c:pt>
                <c:pt idx="28">
                  <c:v>-0.23558203491514798</c:v>
                </c:pt>
                <c:pt idx="29">
                  <c:v>-0.23606797749978958</c:v>
                </c:pt>
                <c:pt idx="30">
                  <c:v>-0.21396593741090889</c:v>
                </c:pt>
                <c:pt idx="31">
                  <c:v>-0.17345914276882601</c:v>
                </c:pt>
                <c:pt idx="32">
                  <c:v>-0.1201045533437284</c:v>
                </c:pt>
                <c:pt idx="33">
                  <c:v>-6.0176148420191478E-2</c:v>
                </c:pt>
                <c:pt idx="34">
                  <c:v>9.0941715276707893E-16</c:v>
                </c:pt>
                <c:pt idx="35">
                  <c:v>5.4654617492977467E-2</c:v>
                </c:pt>
                <c:pt idx="36">
                  <c:v>9.9075076506129914E-2</c:v>
                </c:pt>
                <c:pt idx="37">
                  <c:v>0.12995847654690407</c:v>
                </c:pt>
                <c:pt idx="38">
                  <c:v>0.14559770471642602</c:v>
                </c:pt>
                <c:pt idx="39">
                  <c:v>0.14589803375031538</c:v>
                </c:pt>
              </c:numCache>
            </c:numRef>
          </c:xVal>
          <c:yVal>
            <c:numRef>
              <c:f>フィボナッチ!$H$50:$H$89</c:f>
              <c:numCache>
                <c:formatCode>General</c:formatCode>
                <c:ptCount val="40"/>
                <c:pt idx="0">
                  <c:v>0.29449884784904229</c:v>
                </c:pt>
                <c:pt idx="1">
                  <c:v>0.53385234807214987</c:v>
                </c:pt>
                <c:pt idx="2">
                  <c:v>0.70026327814293177</c:v>
                </c:pt>
                <c:pt idx="3">
                  <c:v>0.78453309629259571</c:v>
                </c:pt>
                <c:pt idx="4">
                  <c:v>0.78615137775742328</c:v>
                </c:pt>
                <c:pt idx="5">
                  <c:v>0.71254736991549317</c:v>
                </c:pt>
                <c:pt idx="6">
                  <c:v>0.57765202005196237</c:v>
                </c:pt>
                <c:pt idx="7">
                  <c:v>0.39997106378478148</c:v>
                </c:pt>
                <c:pt idx="8">
                  <c:v>0.20039804843378933</c:v>
                </c:pt>
                <c:pt idx="9">
                  <c:v>3.5018056436421785E-16</c:v>
                </c:pt>
                <c:pt idx="10">
                  <c:v>-0.18201029761839169</c:v>
                </c:pt>
                <c:pt idx="11">
                  <c:v>-0.32993889608252802</c:v>
                </c:pt>
                <c:pt idx="12">
                  <c:v>-0.43278650696575316</c:v>
                </c:pt>
                <c:pt idx="13">
                  <c:v>-0.48486811880801833</c:v>
                </c:pt>
                <c:pt idx="14">
                  <c:v>-0.48586827175664565</c:v>
                </c:pt>
                <c:pt idx="15">
                  <c:v>-0.44037849320211891</c:v>
                </c:pt>
                <c:pt idx="16">
                  <c:v>-0.35700858206214831</c:v>
                </c:pt>
                <c:pt idx="17">
                  <c:v>-0.24719571193544648</c:v>
                </c:pt>
                <c:pt idx="18">
                  <c:v>-0.12385280521122861</c:v>
                </c:pt>
                <c:pt idx="19">
                  <c:v>5.8491492280042237E-16</c:v>
                </c:pt>
                <c:pt idx="20">
                  <c:v>0.11248855023065082</c:v>
                </c:pt>
                <c:pt idx="21">
                  <c:v>0.20391345198962224</c:v>
                </c:pt>
                <c:pt idx="22">
                  <c:v>0.26747677117717905</c:v>
                </c:pt>
                <c:pt idx="23">
                  <c:v>0.2996649774845776</c:v>
                </c:pt>
                <c:pt idx="24">
                  <c:v>0.30028310600077757</c:v>
                </c:pt>
                <c:pt idx="25">
                  <c:v>0.2721688767133737</c:v>
                </c:pt>
                <c:pt idx="26">
                  <c:v>0.22064343798981323</c:v>
                </c:pt>
                <c:pt idx="27">
                  <c:v>0.15277535184933361</c:v>
                </c:pt>
                <c:pt idx="28">
                  <c:v>7.6545243222558984E-2</c:v>
                </c:pt>
                <c:pt idx="29">
                  <c:v>-7.5191643742409033E-16</c:v>
                </c:pt>
                <c:pt idx="30">
                  <c:v>-6.9521747387742722E-2</c:v>
                </c:pt>
                <c:pt idx="31">
                  <c:v>-0.12602544409290697</c:v>
                </c:pt>
                <c:pt idx="32">
                  <c:v>-0.16530973578857511</c:v>
                </c:pt>
                <c:pt idx="33">
                  <c:v>-0.18520314132344107</c:v>
                </c:pt>
                <c:pt idx="34">
                  <c:v>-0.18558516575586795</c:v>
                </c:pt>
                <c:pt idx="35">
                  <c:v>-0.16820961648874458</c:v>
                </c:pt>
                <c:pt idx="36">
                  <c:v>-0.13636514407233416</c:v>
                </c:pt>
                <c:pt idx="37">
                  <c:v>-9.4420360086111779E-2</c:v>
                </c:pt>
                <c:pt idx="38">
                  <c:v>-4.7307561988668465E-2</c:v>
                </c:pt>
                <c:pt idx="39">
                  <c:v>7.0600221007290202E-16</c:v>
                </c:pt>
              </c:numCache>
            </c:numRef>
          </c:yVal>
          <c:smooth val="1"/>
        </c:ser>
        <c:axId val="111370240"/>
        <c:axId val="111371776"/>
      </c:scatterChart>
      <c:valAx>
        <c:axId val="111370240"/>
        <c:scaling>
          <c:orientation val="minMax"/>
        </c:scaling>
        <c:axPos val="b"/>
        <c:numFmt formatCode="General" sourceLinked="1"/>
        <c:tickLblPos val="nextTo"/>
        <c:crossAx val="111371776"/>
        <c:crosses val="autoZero"/>
        <c:crossBetween val="midCat"/>
      </c:valAx>
      <c:valAx>
        <c:axId val="111371776"/>
        <c:scaling>
          <c:orientation val="minMax"/>
        </c:scaling>
        <c:axPos val="l"/>
        <c:majorGridlines/>
        <c:numFmt formatCode="General" sourceLinked="1"/>
        <c:tickLblPos val="nextTo"/>
        <c:crossAx val="11137024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scatterChart>
        <c:scatterStyle val="smoothMarker"/>
        <c:ser>
          <c:idx val="0"/>
          <c:order val="0"/>
          <c:tx>
            <c:v>Z=α＾ｘ</c:v>
          </c:tx>
          <c:xVal>
            <c:numRef>
              <c:f>フィボナッチ!$G$108:$G$147</c:f>
              <c:numCache>
                <c:formatCode>General</c:formatCode>
                <c:ptCount val="40"/>
                <c:pt idx="0">
                  <c:v>1.0492978041576142</c:v>
                </c:pt>
                <c:pt idx="1">
                  <c:v>1.1010258818099912</c:v>
                </c:pt>
                <c:pt idx="2">
                  <c:v>1.1553040401039247</c:v>
                </c:pt>
                <c:pt idx="3">
                  <c:v>1.2122579924154684</c:v>
                </c:pt>
                <c:pt idx="4">
                  <c:v>1.272019649514069</c:v>
                </c:pt>
                <c:pt idx="5">
                  <c:v>1.3347274250804506</c:v>
                </c:pt>
                <c:pt idx="6">
                  <c:v>1.4005265562858635</c:v>
                </c:pt>
                <c:pt idx="7">
                  <c:v>1.469569440175182</c:v>
                </c:pt>
                <c:pt idx="8">
                  <c:v>1.542015986632953</c:v>
                </c:pt>
                <c:pt idx="9">
                  <c:v>1.6180339887498947</c:v>
                </c:pt>
                <c:pt idx="10">
                  <c:v>1.6977995114476505</c:v>
                </c:pt>
                <c:pt idx="11">
                  <c:v>1.78149729926189</c:v>
                </c:pt>
                <c:pt idx="12">
                  <c:v>1.8693212042282215</c:v>
                </c:pt>
                <c:pt idx="13">
                  <c:v>1.9614746348619401</c:v>
                </c:pt>
                <c:pt idx="14">
                  <c:v>2.0581710272714924</c:v>
                </c:pt>
                <c:pt idx="15">
                  <c:v>2.1596343394967983</c:v>
                </c:pt>
                <c:pt idx="16">
                  <c:v>2.2660995702173703</c:v>
                </c:pt>
                <c:pt idx="17">
                  <c:v>2.3778133030316</c:v>
                </c:pt>
                <c:pt idx="18">
                  <c:v>2.495034277567822</c:v>
                </c:pt>
                <c:pt idx="19">
                  <c:v>2.6180339887498949</c:v>
                </c:pt>
                <c:pt idx="20">
                  <c:v>2.7470973156052652</c:v>
                </c:pt>
                <c:pt idx="21">
                  <c:v>2.8825231810718819</c:v>
                </c:pt>
                <c:pt idx="22">
                  <c:v>3.0246252443321464</c:v>
                </c:pt>
                <c:pt idx="23">
                  <c:v>3.1737326272774093</c:v>
                </c:pt>
                <c:pt idx="24">
                  <c:v>3.3301906767855618</c:v>
                </c:pt>
                <c:pt idx="25">
                  <c:v>3.49436176457725</c:v>
                </c:pt>
                <c:pt idx="26">
                  <c:v>3.6666261265032349</c:v>
                </c:pt>
                <c:pt idx="27">
                  <c:v>3.8473827432067829</c:v>
                </c:pt>
                <c:pt idx="28">
                  <c:v>4.0370502642007757</c:v>
                </c:pt>
                <c:pt idx="29">
                  <c:v>4.2360679774997916</c:v>
                </c:pt>
                <c:pt idx="30">
                  <c:v>4.4448968270529177</c:v>
                </c:pt>
                <c:pt idx="31">
                  <c:v>4.6640204803337735</c:v>
                </c:pt>
                <c:pt idx="32">
                  <c:v>4.8939464485603699</c:v>
                </c:pt>
                <c:pt idx="33">
                  <c:v>5.1352072621393514</c:v>
                </c:pt>
                <c:pt idx="34">
                  <c:v>5.3883617040570568</c:v>
                </c:pt>
                <c:pt idx="35">
                  <c:v>5.653996104074051</c:v>
                </c:pt>
                <c:pt idx="36">
                  <c:v>5.932725696720607</c:v>
                </c:pt>
                <c:pt idx="37">
                  <c:v>6.225196046238386</c:v>
                </c:pt>
                <c:pt idx="38">
                  <c:v>6.5320845417686009</c:v>
                </c:pt>
                <c:pt idx="39">
                  <c:v>6.8541019662496883</c:v>
                </c:pt>
              </c:numCache>
            </c:numRef>
          </c:xVal>
          <c:yVal>
            <c:numRef>
              <c:f>フィボナッチ!$H$108:$H$147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axId val="111407872"/>
        <c:axId val="111409408"/>
      </c:scatterChart>
      <c:valAx>
        <c:axId val="111407872"/>
        <c:scaling>
          <c:orientation val="minMax"/>
        </c:scaling>
        <c:axPos val="b"/>
        <c:numFmt formatCode="General" sourceLinked="1"/>
        <c:tickLblPos val="nextTo"/>
        <c:crossAx val="111409408"/>
        <c:crosses val="autoZero"/>
        <c:crossBetween val="midCat"/>
      </c:valAx>
      <c:valAx>
        <c:axId val="111409408"/>
        <c:scaling>
          <c:orientation val="minMax"/>
        </c:scaling>
        <c:axPos val="l"/>
        <c:majorGridlines/>
        <c:numFmt formatCode="General" sourceLinked="1"/>
        <c:tickLblPos val="nextTo"/>
        <c:crossAx val="11140787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/>
              <a:t>Fx=（１/√５）｛</a:t>
            </a:r>
            <a:r>
              <a:rPr lang="el-GR"/>
              <a:t>α＾</a:t>
            </a:r>
            <a:r>
              <a:rPr lang="en-US"/>
              <a:t>ｘ　－　</a:t>
            </a:r>
            <a:r>
              <a:rPr lang="el-GR"/>
              <a:t>β＾</a:t>
            </a:r>
            <a:r>
              <a:rPr lang="en-US"/>
              <a:t>ｘ</a:t>
            </a:r>
            <a:r>
              <a:rPr lang="ja-JP"/>
              <a:t>｝</a:t>
            </a:r>
            <a:endParaRPr lang="en-US"/>
          </a:p>
          <a:p>
            <a:pPr>
              <a:defRPr/>
            </a:pPr>
            <a:r>
              <a:rPr lang="en-US"/>
              <a:t>Fn</a:t>
            </a:r>
            <a:r>
              <a:rPr lang="ja-JP"/>
              <a:t>　</a:t>
            </a:r>
            <a:r>
              <a:rPr lang="en-US"/>
              <a:t>=</a:t>
            </a:r>
            <a:r>
              <a:rPr lang="ja-JP"/>
              <a:t>　</a:t>
            </a:r>
            <a:r>
              <a:rPr lang="en-US"/>
              <a:t>0,1,1,2,3,5 </a:t>
            </a:r>
            <a:r>
              <a:rPr lang="ja-JP"/>
              <a:t>・・・・・・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Fx=（１/√５）｛α＾ｘ　－　β＾ｘ）</c:v>
          </c:tx>
          <c:xVal>
            <c:numRef>
              <c:f>フィボナッチ!$G$165:$G$214</c:f>
              <c:numCache>
                <c:formatCode>General</c:formatCode>
                <c:ptCount val="50"/>
                <c:pt idx="0">
                  <c:v>6.3917353968524562E-2</c:v>
                </c:pt>
                <c:pt idx="1">
                  <c:v>0.16378802675395615</c:v>
                </c:pt>
                <c:pt idx="2">
                  <c:v>0.28913834205324324</c:v>
                </c:pt>
                <c:pt idx="3">
                  <c:v>0.4281389236448232</c:v>
                </c:pt>
                <c:pt idx="4">
                  <c:v>0.56886448100578313</c:v>
                </c:pt>
                <c:pt idx="5">
                  <c:v>0.7004474442750237</c:v>
                </c:pt>
                <c:pt idx="6">
                  <c:v>0.81402503571338358</c:v>
                </c:pt>
                <c:pt idx="7">
                  <c:v>0.90340830484898238</c:v>
                </c:pt>
                <c:pt idx="8">
                  <c:v>0.96543476446251175</c:v>
                </c:pt>
                <c:pt idx="9">
                  <c:v>1</c:v>
                </c:pt>
                <c:pt idx="10">
                  <c:v>1.009794706934108</c:v>
                </c:pt>
                <c:pt idx="11">
                  <c:v>0.99979931432576918</c:v>
                </c:pt>
                <c:pt idx="12">
                  <c:v>0.97660671726422721</c:v>
                </c:pt>
                <c:pt idx="13">
                  <c:v>0.94765358569617164</c:v>
                </c:pt>
                <c:pt idx="14">
                  <c:v>0.92044206525992589</c:v>
                </c:pt>
                <c:pt idx="15">
                  <c:v>0.90182709718548804</c:v>
                </c:pt>
                <c:pt idx="16">
                  <c:v>0.89743141652164549</c:v>
                </c:pt>
                <c:pt idx="17">
                  <c:v>0.91123240205958445</c:v>
                </c:pt>
                <c:pt idx="18">
                  <c:v>0.94534448827437179</c:v>
                </c:pt>
                <c:pt idx="19">
                  <c:v>1</c:v>
                </c:pt>
                <c:pt idx="20">
                  <c:v>1.0737120609026329</c:v>
                </c:pt>
                <c:pt idx="21">
                  <c:v>1.1635873410797255</c:v>
                </c:pt>
                <c:pt idx="22">
                  <c:v>1.2657450593174706</c:v>
                </c:pt>
                <c:pt idx="23">
                  <c:v>1.3757925093409955</c:v>
                </c:pt>
                <c:pt idx="24">
                  <c:v>1.4893065462657098</c:v>
                </c:pt>
                <c:pt idx="25">
                  <c:v>1.6022745414605126</c:v>
                </c:pt>
                <c:pt idx="26">
                  <c:v>1.71145645223503</c:v>
                </c:pt>
                <c:pt idx="27">
                  <c:v>1.8146407069085675</c:v>
                </c:pt>
                <c:pt idx="28">
                  <c:v>1.9107792527368839</c:v>
                </c:pt>
                <c:pt idx="29">
                  <c:v>2.0000000000000009</c:v>
                </c:pt>
                <c:pt idx="30">
                  <c:v>2.0835067678367416</c:v>
                </c:pt>
                <c:pt idx="31">
                  <c:v>2.1633866554054948</c:v>
                </c:pt>
                <c:pt idx="32">
                  <c:v>2.2423517765816983</c:v>
                </c:pt>
                <c:pt idx="33">
                  <c:v>2.3234460950371676</c:v>
                </c:pt>
                <c:pt idx="34">
                  <c:v>2.4097486115256364</c:v>
                </c:pt>
                <c:pt idx="35">
                  <c:v>2.5041016386460009</c:v>
                </c:pt>
                <c:pt idx="36">
                  <c:v>2.6088878687566757</c:v>
                </c:pt>
                <c:pt idx="37">
                  <c:v>2.7258731089681527</c:v>
                </c:pt>
                <c:pt idx="38">
                  <c:v>2.856123741011257</c:v>
                </c:pt>
                <c:pt idx="39">
                  <c:v>3.0000000000000018</c:v>
                </c:pt>
                <c:pt idx="40">
                  <c:v>3.1572188287393748</c:v>
                </c:pt>
                <c:pt idx="41">
                  <c:v>3.3269739964852203</c:v>
                </c:pt>
                <c:pt idx="42">
                  <c:v>3.5080968358991687</c:v>
                </c:pt>
                <c:pt idx="43">
                  <c:v>3.6992386043781611</c:v>
                </c:pt>
                <c:pt idx="44">
                  <c:v>3.8990551577913419</c:v>
                </c:pt>
                <c:pt idx="45">
                  <c:v>4.1063761801065084</c:v>
                </c:pt>
                <c:pt idx="46">
                  <c:v>4.3203443209916994</c:v>
                </c:pt>
                <c:pt idx="47">
                  <c:v>4.5405138158767127</c:v>
                </c:pt>
                <c:pt idx="48">
                  <c:v>4.7669029937481326</c:v>
                </c:pt>
                <c:pt idx="49">
                  <c:v>4.9999999999999938</c:v>
                </c:pt>
              </c:numCache>
            </c:numRef>
          </c:xVal>
          <c:yVal>
            <c:numRef>
              <c:f>フィボナッチ!$H$165:$H$214</c:f>
              <c:numCache>
                <c:formatCode>General</c:formatCode>
                <c:ptCount val="50"/>
                <c:pt idx="0">
                  <c:v>-0.13170388861716525</c:v>
                </c:pt>
                <c:pt idx="1">
                  <c:v>-0.23874602804744116</c:v>
                </c:pt>
                <c:pt idx="2">
                  <c:v>-0.31316725841488763</c:v>
                </c:pt>
                <c:pt idx="3">
                  <c:v>-0.35085386678172642</c:v>
                </c:pt>
                <c:pt idx="4">
                  <c:v>-0.35157758425414293</c:v>
                </c:pt>
                <c:pt idx="5">
                  <c:v>-0.31866087126394627</c:v>
                </c:pt>
                <c:pt idx="6">
                  <c:v>-0.25833383683525185</c:v>
                </c:pt>
                <c:pt idx="7">
                  <c:v>-0.17887249753113513</c:v>
                </c:pt>
                <c:pt idx="8">
                  <c:v>-8.9620731771249643E-2</c:v>
                </c:pt>
                <c:pt idx="9">
                  <c:v>-1.566055092635263E-16</c:v>
                </c:pt>
                <c:pt idx="10">
                  <c:v>8.1397479615938378E-2</c:v>
                </c:pt>
                <c:pt idx="11">
                  <c:v>0.14755316001235433</c:v>
                </c:pt>
                <c:pt idx="12">
                  <c:v>0.19354800986402204</c:v>
                </c:pt>
                <c:pt idx="13">
                  <c:v>0.21683961475543465</c:v>
                </c:pt>
                <c:pt idx="14">
                  <c:v>0.21728689675164015</c:v>
                </c:pt>
                <c:pt idx="15">
                  <c:v>0.19694324932577337</c:v>
                </c:pt>
                <c:pt idx="16">
                  <c:v>0.15965909160835512</c:v>
                </c:pt>
                <c:pt idx="17">
                  <c:v>0.11054928312682288</c:v>
                </c:pt>
                <c:pt idx="18">
                  <c:v>5.5388658331269471E-2</c:v>
                </c:pt>
                <c:pt idx="19">
                  <c:v>-2.6158190568715721E-16</c:v>
                </c:pt>
                <c:pt idx="20">
                  <c:v>-5.0306409001226973E-2</c:v>
                </c:pt>
                <c:pt idx="21">
                  <c:v>-9.1192868035087013E-2</c:v>
                </c:pt>
                <c:pt idx="22">
                  <c:v>-0.11961924855086575</c:v>
                </c:pt>
                <c:pt idx="23">
                  <c:v>-0.13401425202629189</c:v>
                </c:pt>
                <c:pt idx="24">
                  <c:v>-0.13429068750250273</c:v>
                </c:pt>
                <c:pt idx="25">
                  <c:v>-0.12171762193817262</c:v>
                </c:pt>
                <c:pt idx="26">
                  <c:v>-9.8674745226896385E-2</c:v>
                </c:pt>
                <c:pt idx="27">
                  <c:v>-6.8323214404311633E-2</c:v>
                </c:pt>
                <c:pt idx="28">
                  <c:v>-3.4232073439979388E-2</c:v>
                </c:pt>
                <c:pt idx="29">
                  <c:v>3.3626725349594655E-16</c:v>
                </c:pt>
                <c:pt idx="30">
                  <c:v>3.1091070614712231E-2</c:v>
                </c:pt>
                <c:pt idx="31">
                  <c:v>5.6360291977267864E-2</c:v>
                </c:pt>
                <c:pt idx="32">
                  <c:v>7.3928761313156746E-2</c:v>
                </c:pt>
                <c:pt idx="33">
                  <c:v>8.2825362729142912E-2</c:v>
                </c:pt>
                <c:pt idx="34">
                  <c:v>8.2996209249137365E-2</c:v>
                </c:pt>
                <c:pt idx="35">
                  <c:v>7.5225627387600469E-2</c:v>
                </c:pt>
                <c:pt idx="36">
                  <c:v>6.0984346381458332E-2</c:v>
                </c:pt>
                <c:pt idx="37">
                  <c:v>4.2226068722510765E-2</c:v>
                </c:pt>
                <c:pt idx="38">
                  <c:v>2.1156584891289562E-2</c:v>
                </c:pt>
                <c:pt idx="39">
                  <c:v>-3.1573378679761912E-16</c:v>
                </c:pt>
                <c:pt idx="40">
                  <c:v>-1.9215338386515242E-2</c:v>
                </c:pt>
                <c:pt idx="41">
                  <c:v>-3.4832576057819475E-2</c:v>
                </c:pt>
                <c:pt idx="42">
                  <c:v>-4.569048723770907E-2</c:v>
                </c:pt>
                <c:pt idx="43">
                  <c:v>-5.1188889297149029E-2</c:v>
                </c:pt>
                <c:pt idx="44">
                  <c:v>-5.1294478253365347E-2</c:v>
                </c:pt>
                <c:pt idx="45">
                  <c:v>-4.6491994550572228E-2</c:v>
                </c:pt>
                <c:pt idx="46">
                  <c:v>-3.7690398845438157E-2</c:v>
                </c:pt>
                <c:pt idx="47">
                  <c:v>-2.6097145681800937E-2</c:v>
                </c:pt>
                <c:pt idx="48">
                  <c:v>-1.3075488548689979E-2</c:v>
                </c:pt>
                <c:pt idx="49">
                  <c:v>-2.3959815975457174E-16</c:v>
                </c:pt>
              </c:numCache>
            </c:numRef>
          </c:yVal>
          <c:smooth val="1"/>
        </c:ser>
        <c:axId val="111498752"/>
        <c:axId val="111500288"/>
      </c:scatterChart>
      <c:valAx>
        <c:axId val="111498752"/>
        <c:scaling>
          <c:orientation val="minMax"/>
        </c:scaling>
        <c:axPos val="b"/>
        <c:numFmt formatCode="General" sourceLinked="1"/>
        <c:tickLblPos val="nextTo"/>
        <c:crossAx val="111500288"/>
        <c:crosses val="autoZero"/>
        <c:crossBetween val="midCat"/>
      </c:valAx>
      <c:valAx>
        <c:axId val="111500288"/>
        <c:scaling>
          <c:orientation val="minMax"/>
        </c:scaling>
        <c:axPos val="l"/>
        <c:majorGridlines/>
        <c:numFmt formatCode="General" sourceLinked="1"/>
        <c:tickLblPos val="nextTo"/>
        <c:crossAx val="111498752"/>
        <c:crosses val="autoZero"/>
        <c:crossBetween val="midCat"/>
      </c:valAx>
    </c:plotArea>
    <c:plotVisOnly val="1"/>
  </c:chart>
  <c:txPr>
    <a:bodyPr/>
    <a:lstStyle/>
    <a:p>
      <a:pPr>
        <a:defRPr sz="1200" baseline="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48</xdr:row>
      <xdr:rowOff>152400</xdr:rowOff>
    </xdr:from>
    <xdr:to>
      <xdr:col>19</xdr:col>
      <xdr:colOff>171450</xdr:colOff>
      <xdr:row>71</xdr:row>
      <xdr:rowOff>57150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106</xdr:row>
      <xdr:rowOff>95250</xdr:rowOff>
    </xdr:from>
    <xdr:to>
      <xdr:col>17</xdr:col>
      <xdr:colOff>561975</xdr:colOff>
      <xdr:row>125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66674</xdr:colOff>
      <xdr:row>163</xdr:row>
      <xdr:rowOff>0</xdr:rowOff>
    </xdr:from>
    <xdr:to>
      <xdr:col>18</xdr:col>
      <xdr:colOff>133349</xdr:colOff>
      <xdr:row>186</xdr:row>
      <xdr:rowOff>19050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topLeftCell="G151" workbookViewId="0">
      <selection activeCell="J6" sqref="J6"/>
    </sheetView>
  </sheetViews>
  <sheetFormatPr defaultRowHeight="13.5"/>
  <cols>
    <col min="1" max="1" width="12.375" customWidth="1"/>
    <col min="4" max="4" width="10.75" customWidth="1"/>
    <col min="5" max="5" width="10.5" customWidth="1"/>
  </cols>
  <sheetData>
    <row r="1" spans="1:8">
      <c r="A1" s="18" t="s">
        <v>34</v>
      </c>
      <c r="B1" s="13" t="s">
        <v>13</v>
      </c>
      <c r="C1" s="13"/>
      <c r="D1" s="13"/>
      <c r="E1" s="13"/>
      <c r="F1" s="2"/>
      <c r="G1" s="2"/>
      <c r="H1" s="3"/>
    </row>
    <row r="2" spans="1:8">
      <c r="A2" s="19"/>
      <c r="B2" s="5"/>
      <c r="C2" s="5" t="s">
        <v>10</v>
      </c>
      <c r="D2" s="5"/>
      <c r="E2" s="5"/>
      <c r="F2" s="6"/>
      <c r="G2" s="6"/>
      <c r="H2" s="7"/>
    </row>
    <row r="3" spans="1:8">
      <c r="A3" s="19"/>
      <c r="B3" s="5"/>
      <c r="C3" s="5" t="s">
        <v>11</v>
      </c>
      <c r="D3" s="5"/>
      <c r="E3" s="5"/>
      <c r="F3" s="6"/>
      <c r="G3" s="6"/>
      <c r="H3" s="7"/>
    </row>
    <row r="4" spans="1:8" ht="14.25" thickBot="1">
      <c r="A4" s="19"/>
      <c r="B4" s="14" t="s">
        <v>12</v>
      </c>
      <c r="C4" s="14"/>
      <c r="D4" s="14"/>
      <c r="E4" s="14"/>
      <c r="F4" s="9"/>
      <c r="G4" s="9"/>
      <c r="H4" s="10"/>
    </row>
    <row r="5" spans="1:8" ht="14.25" thickBot="1">
      <c r="A5" s="19"/>
    </row>
    <row r="6" spans="1:8">
      <c r="A6" s="19" t="s">
        <v>35</v>
      </c>
      <c r="B6" s="2" t="s">
        <v>14</v>
      </c>
      <c r="C6" s="2"/>
      <c r="D6" s="2"/>
      <c r="E6" s="2"/>
      <c r="F6" s="2"/>
      <c r="G6" s="2"/>
      <c r="H6" s="3"/>
    </row>
    <row r="7" spans="1:8">
      <c r="A7" s="19"/>
      <c r="B7" s="6" t="s">
        <v>15</v>
      </c>
      <c r="C7" s="6"/>
      <c r="D7" s="6"/>
      <c r="E7" s="6"/>
      <c r="F7" s="6"/>
      <c r="G7" s="6"/>
      <c r="H7" s="7"/>
    </row>
    <row r="8" spans="1:8">
      <c r="A8" s="19"/>
      <c r="B8" s="6" t="s">
        <v>16</v>
      </c>
      <c r="C8" s="6"/>
      <c r="D8" s="6"/>
      <c r="E8" s="6"/>
      <c r="F8" s="6"/>
      <c r="G8" s="6"/>
      <c r="H8" s="7"/>
    </row>
    <row r="9" spans="1:8">
      <c r="A9" s="19"/>
      <c r="B9" s="6" t="s">
        <v>17</v>
      </c>
      <c r="C9" s="6"/>
      <c r="D9" s="6"/>
      <c r="E9" s="6"/>
      <c r="F9" s="6"/>
      <c r="G9" s="6"/>
      <c r="H9" s="7"/>
    </row>
    <row r="10" spans="1:8">
      <c r="A10" s="19"/>
      <c r="B10" s="6" t="s">
        <v>32</v>
      </c>
      <c r="C10" s="6"/>
      <c r="D10" s="6"/>
      <c r="E10" s="6"/>
      <c r="F10" s="6"/>
      <c r="G10" s="6"/>
      <c r="H10" s="7"/>
    </row>
    <row r="11" spans="1:8">
      <c r="A11" s="19"/>
      <c r="B11" s="6" t="s">
        <v>33</v>
      </c>
      <c r="C11" s="6"/>
      <c r="D11" s="6"/>
      <c r="E11" s="6"/>
      <c r="F11" s="6"/>
      <c r="G11" s="6"/>
      <c r="H11" s="7"/>
    </row>
    <row r="12" spans="1:8">
      <c r="A12" s="19"/>
      <c r="B12" s="6" t="s">
        <v>18</v>
      </c>
      <c r="C12" s="6"/>
      <c r="D12" s="6"/>
      <c r="E12" s="6"/>
      <c r="F12" s="6"/>
      <c r="G12" s="6"/>
      <c r="H12" s="7"/>
    </row>
    <row r="13" spans="1:8">
      <c r="A13" s="19" t="s">
        <v>19</v>
      </c>
      <c r="B13" s="5" t="s">
        <v>20</v>
      </c>
      <c r="C13" s="6"/>
      <c r="D13" s="6"/>
      <c r="E13" s="6"/>
      <c r="F13" s="6"/>
      <c r="G13" s="6"/>
      <c r="H13" s="7"/>
    </row>
    <row r="14" spans="1:8">
      <c r="A14" s="19"/>
      <c r="B14" s="6" t="s">
        <v>21</v>
      </c>
      <c r="C14" s="6"/>
      <c r="D14" s="6"/>
      <c r="E14" s="6"/>
      <c r="F14" s="6"/>
      <c r="G14" s="6"/>
      <c r="H14" s="7"/>
    </row>
    <row r="15" spans="1:8">
      <c r="A15" s="19"/>
      <c r="B15" s="6"/>
      <c r="C15" s="6" t="s">
        <v>22</v>
      </c>
      <c r="D15" s="6"/>
      <c r="E15" s="6"/>
      <c r="F15" s="6"/>
      <c r="G15" s="6"/>
      <c r="H15" s="7"/>
    </row>
    <row r="16" spans="1:8">
      <c r="A16" s="19"/>
      <c r="B16" s="6"/>
      <c r="C16" s="6" t="s">
        <v>23</v>
      </c>
      <c r="D16" s="6"/>
      <c r="E16" s="6"/>
      <c r="F16" s="6"/>
      <c r="G16" s="6"/>
      <c r="H16" s="7"/>
    </row>
    <row r="17" spans="1:8">
      <c r="A17" s="19"/>
      <c r="B17" s="6" t="s">
        <v>27</v>
      </c>
      <c r="C17" s="6"/>
      <c r="D17" s="6"/>
      <c r="E17" s="6"/>
      <c r="F17" s="6"/>
      <c r="G17" s="6"/>
      <c r="H17" s="7"/>
    </row>
    <row r="18" spans="1:8">
      <c r="A18" s="19"/>
      <c r="B18" s="6"/>
      <c r="C18" s="6" t="s">
        <v>24</v>
      </c>
      <c r="D18" s="6"/>
      <c r="E18" s="6"/>
      <c r="F18" s="6"/>
      <c r="G18" s="6"/>
      <c r="H18" s="7"/>
    </row>
    <row r="19" spans="1:8">
      <c r="A19" s="19"/>
      <c r="B19" s="6"/>
      <c r="C19" s="6" t="s">
        <v>25</v>
      </c>
      <c r="D19" s="6"/>
      <c r="E19" s="6"/>
      <c r="F19" s="6"/>
      <c r="G19" s="6"/>
      <c r="H19" s="7"/>
    </row>
    <row r="20" spans="1:8">
      <c r="A20" s="19"/>
      <c r="B20" s="6"/>
      <c r="C20" s="6" t="s">
        <v>26</v>
      </c>
      <c r="D20" s="6"/>
      <c r="E20" s="6"/>
      <c r="F20" s="6"/>
      <c r="G20" s="6"/>
      <c r="H20" s="7"/>
    </row>
    <row r="21" spans="1:8">
      <c r="A21" s="19"/>
      <c r="B21" s="6" t="s">
        <v>29</v>
      </c>
      <c r="C21" s="6"/>
      <c r="D21" s="6"/>
      <c r="E21" s="6"/>
      <c r="F21" s="6"/>
      <c r="G21" s="6"/>
      <c r="H21" s="7"/>
    </row>
    <row r="22" spans="1:8">
      <c r="A22" s="19"/>
      <c r="B22" s="5" t="s">
        <v>28</v>
      </c>
      <c r="C22" s="6"/>
      <c r="D22" s="6"/>
      <c r="E22" s="6"/>
      <c r="F22" s="6"/>
      <c r="G22" s="6"/>
      <c r="H22" s="7"/>
    </row>
    <row r="23" spans="1:8">
      <c r="A23" s="19"/>
      <c r="B23" s="6" t="s">
        <v>30</v>
      </c>
      <c r="C23" s="6"/>
      <c r="D23" s="6"/>
      <c r="E23" s="6"/>
      <c r="F23" s="6"/>
      <c r="G23" s="6"/>
      <c r="H23" s="7"/>
    </row>
    <row r="24" spans="1:8">
      <c r="A24" s="19"/>
      <c r="B24" s="5" t="s">
        <v>45</v>
      </c>
      <c r="C24" s="6"/>
      <c r="D24" s="6"/>
      <c r="E24" s="6"/>
      <c r="F24" s="6"/>
      <c r="G24" s="6"/>
      <c r="H24" s="7"/>
    </row>
    <row r="25" spans="1:8" ht="14.25" thickBot="1">
      <c r="A25" s="20"/>
      <c r="B25" s="14" t="s">
        <v>31</v>
      </c>
      <c r="C25" s="9"/>
      <c r="D25" s="9"/>
      <c r="E25" s="9"/>
      <c r="F25" s="9"/>
      <c r="G25" s="9"/>
      <c r="H25" s="10"/>
    </row>
    <row r="26" spans="1:8" ht="14.25" thickBot="1">
      <c r="B26" s="5"/>
      <c r="C26" s="6"/>
      <c r="D26" s="6"/>
      <c r="E26" s="6"/>
      <c r="F26" s="6"/>
      <c r="G26" s="6"/>
      <c r="H26" s="6"/>
    </row>
    <row r="27" spans="1:8">
      <c r="A27" s="18" t="s">
        <v>36</v>
      </c>
      <c r="B27" s="13" t="s">
        <v>37</v>
      </c>
      <c r="C27" s="2"/>
      <c r="D27" s="2"/>
      <c r="E27" s="2"/>
      <c r="F27" s="2"/>
      <c r="G27" s="2"/>
      <c r="H27" s="3"/>
    </row>
    <row r="28" spans="1:8">
      <c r="A28" s="19"/>
      <c r="B28" s="5" t="s">
        <v>52</v>
      </c>
      <c r="C28" s="6"/>
      <c r="D28" s="6"/>
      <c r="E28" s="6"/>
      <c r="F28" s="6"/>
      <c r="G28" s="6"/>
      <c r="H28" s="7"/>
    </row>
    <row r="29" spans="1:8" ht="14.25" thickBot="1">
      <c r="A29" s="19"/>
      <c r="B29" s="14" t="s">
        <v>53</v>
      </c>
      <c r="C29" s="9"/>
      <c r="D29" s="9"/>
      <c r="E29" s="9"/>
      <c r="F29" s="9"/>
      <c r="G29" s="9"/>
      <c r="H29" s="10"/>
    </row>
    <row r="30" spans="1:8" ht="14.25" thickBot="1">
      <c r="A30" s="19"/>
      <c r="B30" s="5"/>
      <c r="C30" s="6"/>
      <c r="D30" s="6"/>
      <c r="E30" s="6"/>
      <c r="F30" s="6"/>
      <c r="G30" s="6"/>
      <c r="H30" s="6"/>
    </row>
    <row r="31" spans="1:8">
      <c r="A31" s="19" t="s">
        <v>38</v>
      </c>
      <c r="B31" s="17" t="s">
        <v>43</v>
      </c>
      <c r="C31" s="17"/>
      <c r="D31" s="17"/>
      <c r="E31" s="17"/>
      <c r="F31" s="17"/>
      <c r="G31" s="17"/>
      <c r="H31" s="3"/>
    </row>
    <row r="32" spans="1:8">
      <c r="A32" s="19"/>
      <c r="B32" s="15" t="s">
        <v>39</v>
      </c>
      <c r="C32" s="15"/>
      <c r="D32" s="15"/>
      <c r="E32" s="15"/>
      <c r="F32" s="15"/>
      <c r="G32" s="15"/>
      <c r="H32" s="7"/>
    </row>
    <row r="33" spans="1:9">
      <c r="A33" s="19"/>
      <c r="B33" s="5" t="s">
        <v>54</v>
      </c>
      <c r="C33" s="6"/>
      <c r="D33" s="15"/>
      <c r="E33" s="15"/>
      <c r="F33" s="15"/>
      <c r="G33" s="15"/>
      <c r="H33" s="7"/>
    </row>
    <row r="34" spans="1:9">
      <c r="A34" s="19"/>
      <c r="B34" s="15" t="s">
        <v>40</v>
      </c>
      <c r="C34" s="15"/>
      <c r="D34" s="15"/>
      <c r="E34" s="15"/>
      <c r="F34" s="15"/>
      <c r="G34" s="15"/>
      <c r="H34" s="7"/>
    </row>
    <row r="35" spans="1:9">
      <c r="A35" s="19"/>
      <c r="B35" s="15"/>
      <c r="C35" s="15"/>
      <c r="D35" s="15"/>
      <c r="E35" s="15"/>
      <c r="F35" s="15"/>
      <c r="G35" s="15"/>
      <c r="H35" s="7"/>
    </row>
    <row r="36" spans="1:9">
      <c r="A36" s="19"/>
      <c r="B36" s="15" t="s">
        <v>42</v>
      </c>
      <c r="C36" s="15"/>
      <c r="D36" s="15"/>
      <c r="E36" s="15"/>
      <c r="F36" s="15"/>
      <c r="G36" s="15"/>
      <c r="H36" s="7"/>
    </row>
    <row r="37" spans="1:9" ht="14.25" thickBot="1">
      <c r="A37" s="20"/>
      <c r="B37" s="14" t="s">
        <v>61</v>
      </c>
      <c r="C37" s="9"/>
      <c r="D37" s="9"/>
      <c r="E37" s="9"/>
      <c r="F37" s="9"/>
      <c r="G37" s="9"/>
      <c r="H37" s="10"/>
    </row>
    <row r="38" spans="1:9" ht="14.25" thickBot="1">
      <c r="B38" s="15"/>
    </row>
    <row r="39" spans="1:9" ht="14.25" thickBot="1">
      <c r="A39" s="21" t="s">
        <v>56</v>
      </c>
      <c r="B39" s="24" t="s">
        <v>57</v>
      </c>
      <c r="C39" s="22"/>
      <c r="D39" s="22"/>
      <c r="E39" s="22"/>
      <c r="F39" s="22"/>
      <c r="G39" s="22"/>
      <c r="H39" s="22"/>
      <c r="I39" s="23"/>
    </row>
    <row r="40" spans="1:9">
      <c r="A40" s="4" t="s">
        <v>58</v>
      </c>
      <c r="B40" s="11" t="s">
        <v>60</v>
      </c>
      <c r="C40" s="6"/>
      <c r="D40" s="6"/>
      <c r="E40" s="6"/>
      <c r="F40" s="6"/>
      <c r="G40" s="6"/>
      <c r="H40" s="6"/>
      <c r="I40" s="7"/>
    </row>
    <row r="41" spans="1:9">
      <c r="A41" s="4"/>
      <c r="B41" s="11" t="s">
        <v>59</v>
      </c>
      <c r="C41" s="6"/>
      <c r="D41" s="6"/>
      <c r="E41" s="6"/>
      <c r="F41" s="6"/>
      <c r="G41" s="6"/>
      <c r="H41" s="6"/>
      <c r="I41" s="7"/>
    </row>
    <row r="42" spans="1:9" ht="14.25" thickBot="1">
      <c r="A42" s="8"/>
      <c r="B42" s="12" t="s">
        <v>66</v>
      </c>
      <c r="C42" s="9"/>
      <c r="D42" s="9"/>
      <c r="E42" s="9"/>
      <c r="F42" s="9"/>
      <c r="G42" s="9"/>
      <c r="H42" s="9"/>
      <c r="I42" s="10"/>
    </row>
    <row r="43" spans="1:9">
      <c r="B43" s="1"/>
    </row>
    <row r="44" spans="1:9">
      <c r="A44" s="1" t="s">
        <v>62</v>
      </c>
      <c r="B44" t="s">
        <v>41</v>
      </c>
      <c r="D44" t="s">
        <v>55</v>
      </c>
    </row>
    <row r="45" spans="1:9">
      <c r="B45" t="s">
        <v>46</v>
      </c>
      <c r="C45">
        <f>-2/(1-SQRT(5))</f>
        <v>1.6180339887498947</v>
      </c>
    </row>
    <row r="46" spans="1:9">
      <c r="B46" t="s">
        <v>0</v>
      </c>
      <c r="C46">
        <f>(1-SQRT(5))/2</f>
        <v>-0.6180339887498949</v>
      </c>
      <c r="D46" s="16" t="s">
        <v>44</v>
      </c>
      <c r="E46">
        <f>PI()</f>
        <v>3.1415926535897931</v>
      </c>
    </row>
    <row r="49" spans="1:8">
      <c r="A49" t="s">
        <v>2</v>
      </c>
      <c r="B49" t="s">
        <v>50</v>
      </c>
      <c r="C49" t="s">
        <v>51</v>
      </c>
      <c r="D49" t="s">
        <v>47</v>
      </c>
      <c r="E49" t="s">
        <v>48</v>
      </c>
      <c r="F49" t="s">
        <v>49</v>
      </c>
      <c r="G49" t="s">
        <v>4</v>
      </c>
      <c r="H49" t="s">
        <v>5</v>
      </c>
    </row>
    <row r="50" spans="1:8">
      <c r="A50">
        <v>0.1</v>
      </c>
      <c r="B50">
        <f>POWER($C$45,A50)</f>
        <v>1.0492978041576142</v>
      </c>
      <c r="C50">
        <f>1/B50</f>
        <v>0.95301829093486867</v>
      </c>
      <c r="D50">
        <f>COS($E$46*A50)</f>
        <v>0.95105651629515353</v>
      </c>
      <c r="E50">
        <f>SIN($E$46*A50)</f>
        <v>0.3090169943749474</v>
      </c>
      <c r="F50">
        <f>+$E$46*A50</f>
        <v>0.31415926535897931</v>
      </c>
      <c r="G50">
        <f>+D50*C50</f>
        <v>0.90637425574207731</v>
      </c>
      <c r="H50">
        <f>+E50*C50</f>
        <v>0.29449884784904229</v>
      </c>
    </row>
    <row r="51" spans="1:8">
      <c r="A51">
        <f>+A50+0.1</f>
        <v>0.2</v>
      </c>
      <c r="B51">
        <f>POWER($C$45,A51)</f>
        <v>1.1010258818099912</v>
      </c>
      <c r="C51">
        <f>1/B51</f>
        <v>0.90824386285641767</v>
      </c>
      <c r="D51">
        <f>COS($E$46*A51)</f>
        <v>0.80901699437494745</v>
      </c>
      <c r="E51">
        <f>SIN($E$46*A51)</f>
        <v>0.58778525229247314</v>
      </c>
      <c r="F51">
        <f>+$E$46*A51</f>
        <v>0.62831853071795862</v>
      </c>
      <c r="G51">
        <f>+D51*C51</f>
        <v>0.73478472008759099</v>
      </c>
      <c r="H51">
        <f>+E51*C51</f>
        <v>0.53385234807214987</v>
      </c>
    </row>
    <row r="52" spans="1:8">
      <c r="A52">
        <f t="shared" ref="A52:A99" si="0">+A51+0.1</f>
        <v>0.30000000000000004</v>
      </c>
      <c r="B52">
        <f>POWER($C$45,A52)</f>
        <v>1.1553040401039247</v>
      </c>
      <c r="C52">
        <f>1/B52</f>
        <v>0.86557301393150632</v>
      </c>
      <c r="D52">
        <f>COS($E$46*A52)</f>
        <v>0.58778525229247303</v>
      </c>
      <c r="E52">
        <f>SIN($E$46*A52)</f>
        <v>0.80901699437494745</v>
      </c>
      <c r="F52">
        <f>+$E$46*A52</f>
        <v>0.94247779607693805</v>
      </c>
      <c r="G52">
        <f>+D52*C52</f>
        <v>0.50877105237128672</v>
      </c>
      <c r="H52">
        <f>+E52*C52</f>
        <v>0.70026327814293177</v>
      </c>
    </row>
    <row r="53" spans="1:8">
      <c r="A53">
        <f t="shared" si="0"/>
        <v>0.4</v>
      </c>
      <c r="B53">
        <f>POWER($C$45,A53)</f>
        <v>1.2122579924154684</v>
      </c>
      <c r="C53">
        <f>1/B53</f>
        <v>0.82490691441634745</v>
      </c>
      <c r="D53">
        <f>COS($E$46*A53)</f>
        <v>0.30901699437494745</v>
      </c>
      <c r="E53">
        <f>SIN($E$46*A53)</f>
        <v>0.95105651629515353</v>
      </c>
      <c r="F53">
        <f>+$E$46*A53</f>
        <v>1.2566370614359172</v>
      </c>
      <c r="G53">
        <f>+D53*C53</f>
        <v>0.25491025533205169</v>
      </c>
      <c r="H53">
        <f>+E53*C53</f>
        <v>0.78453309629259571</v>
      </c>
    </row>
    <row r="54" spans="1:8">
      <c r="A54">
        <f t="shared" si="0"/>
        <v>0.5</v>
      </c>
      <c r="B54">
        <f>POWER($C$45,A54)</f>
        <v>1.272019649514069</v>
      </c>
      <c r="C54">
        <f>1/B54</f>
        <v>0.78615137775742328</v>
      </c>
      <c r="D54">
        <f>COS($E$46*A54)</f>
        <v>6.1257422745431001E-17</v>
      </c>
      <c r="E54">
        <f>SIN($E$46*A54)</f>
        <v>1</v>
      </c>
      <c r="F54">
        <f>+$E$46*A54</f>
        <v>1.5707963267948966</v>
      </c>
      <c r="G54">
        <f>+D54*C54</f>
        <v>4.8157607289189497E-17</v>
      </c>
      <c r="H54">
        <f>+E54*C54</f>
        <v>0.78615137775742328</v>
      </c>
    </row>
    <row r="55" spans="1:8">
      <c r="A55">
        <f t="shared" si="0"/>
        <v>0.6</v>
      </c>
      <c r="B55">
        <f>POWER($C$45,A55)</f>
        <v>1.3347274250804506</v>
      </c>
      <c r="C55">
        <f>1/B55</f>
        <v>0.74921664244647179</v>
      </c>
      <c r="D55">
        <f>COS($E$46*A55)</f>
        <v>-0.30901699437494734</v>
      </c>
      <c r="E55">
        <f>SIN($E$46*A55)</f>
        <v>0.95105651629515364</v>
      </c>
      <c r="F55">
        <f>+$E$46*A55</f>
        <v>1.8849555921538759</v>
      </c>
      <c r="G55">
        <f>+D55*C55</f>
        <v>-0.2315206749844983</v>
      </c>
      <c r="H55">
        <f>+E55*C55</f>
        <v>0.71254736991549317</v>
      </c>
    </row>
    <row r="56" spans="1:8">
      <c r="A56">
        <f t="shared" si="0"/>
        <v>0.7</v>
      </c>
      <c r="B56">
        <f>POWER($C$45,A56)</f>
        <v>1.4005265562858635</v>
      </c>
      <c r="C56">
        <f>1/B56</f>
        <v>0.71401716412429705</v>
      </c>
      <c r="D56">
        <f>COS($E$46*A56)</f>
        <v>-0.58778525229247303</v>
      </c>
      <c r="E56">
        <f>SIN($E$46*A56)</f>
        <v>0.80901699437494745</v>
      </c>
      <c r="F56">
        <f>+$E$46*A56</f>
        <v>2.1991148575128552</v>
      </c>
      <c r="G56">
        <f>+D56*C56</f>
        <v>-0.41968875895595609</v>
      </c>
      <c r="H56">
        <f>+E56*C56</f>
        <v>0.57765202005196237</v>
      </c>
    </row>
    <row r="57" spans="1:8">
      <c r="A57">
        <f t="shared" si="0"/>
        <v>0.79999999999999993</v>
      </c>
      <c r="B57">
        <f>POWER($C$45,A57)</f>
        <v>1.469569440175182</v>
      </c>
      <c r="C57">
        <f>1/B57</f>
        <v>0.68047141745189921</v>
      </c>
      <c r="D57">
        <f>COS($E$46*A57)</f>
        <v>-0.80901699437494734</v>
      </c>
      <c r="E57">
        <f>SIN($E$46*A57)</f>
        <v>0.58778525229247325</v>
      </c>
      <c r="F57">
        <f>+$E$46*A57</f>
        <v>2.5132741228718345</v>
      </c>
      <c r="G57">
        <f>+D57*C57</f>
        <v>-0.55051294090499558</v>
      </c>
      <c r="H57">
        <f>+E57*C57</f>
        <v>0.39997106378478148</v>
      </c>
    </row>
    <row r="58" spans="1:8">
      <c r="A58">
        <f t="shared" si="0"/>
        <v>0.89999999999999991</v>
      </c>
      <c r="B58">
        <f>POWER($C$45,A58)</f>
        <v>1.542015986632953</v>
      </c>
      <c r="C58">
        <f>1/B58</f>
        <v>0.64850170729003642</v>
      </c>
      <c r="D58">
        <f>COS($E$46*A58)</f>
        <v>-0.95105651629515342</v>
      </c>
      <c r="E58">
        <f>SIN($E$46*A58)</f>
        <v>0.30901699437494795</v>
      </c>
      <c r="F58">
        <f>+$E$46*A58</f>
        <v>2.8274333882308134</v>
      </c>
      <c r="G58">
        <f>+D58*C58</f>
        <v>-0.61676177454672132</v>
      </c>
      <c r="H58">
        <f>+E58*C58</f>
        <v>0.20039804843378933</v>
      </c>
    </row>
    <row r="59" spans="1:8">
      <c r="A59">
        <f t="shared" si="0"/>
        <v>0.99999999999999989</v>
      </c>
      <c r="B59">
        <f>POWER($C$45,A59)</f>
        <v>1.6180339887498947</v>
      </c>
      <c r="C59">
        <f>1/B59</f>
        <v>0.6180339887498949</v>
      </c>
      <c r="D59">
        <f>COS($E$46*A59)</f>
        <v>-1</v>
      </c>
      <c r="E59">
        <f>SIN($E$46*A59)</f>
        <v>5.6660405534092462E-16</v>
      </c>
      <c r="F59">
        <f>+$E$46*A59</f>
        <v>3.1415926535897927</v>
      </c>
      <c r="G59">
        <f>+D59*C59</f>
        <v>-0.6180339887498949</v>
      </c>
      <c r="H59">
        <f>+E59*C59</f>
        <v>3.5018056436421785E-16</v>
      </c>
    </row>
    <row r="60" spans="1:8">
      <c r="A60">
        <f t="shared" si="0"/>
        <v>1.0999999999999999</v>
      </c>
      <c r="B60">
        <f>POWER($C$45,A60)</f>
        <v>1.6977995114476505</v>
      </c>
      <c r="C60">
        <f>1/B60</f>
        <v>0.58899769569808458</v>
      </c>
      <c r="D60">
        <f>COS($E$46*A60)</f>
        <v>-0.95105651629515375</v>
      </c>
      <c r="E60">
        <f>SIN($E$46*A60)</f>
        <v>-0.3090169943749469</v>
      </c>
      <c r="F60">
        <f>+$E$46*A60</f>
        <v>3.455751918948772</v>
      </c>
      <c r="G60">
        <f>+D60*C60</f>
        <v>-0.56017009657649341</v>
      </c>
      <c r="H60">
        <f>+E60*C60</f>
        <v>-0.18201029761839169</v>
      </c>
    </row>
    <row r="61" spans="1:8">
      <c r="A61">
        <f t="shared" si="0"/>
        <v>1.2</v>
      </c>
      <c r="B61">
        <f>POWER($C$45,A61)</f>
        <v>1.78149729926189</v>
      </c>
      <c r="C61">
        <f>1/B61</f>
        <v>0.56132557731876442</v>
      </c>
      <c r="D61">
        <f>COS($E$46*A61)</f>
        <v>-0.80901699437494756</v>
      </c>
      <c r="E61">
        <f>SIN($E$46*A61)</f>
        <v>-0.58778525229247303</v>
      </c>
      <c r="F61">
        <f>+$E$46*A61</f>
        <v>3.7699111843077517</v>
      </c>
      <c r="G61">
        <f>+D61*C61</f>
        <v>-0.45412193142820906</v>
      </c>
      <c r="H61">
        <f>+E61*C61</f>
        <v>-0.32993889608252802</v>
      </c>
    </row>
    <row r="62" spans="1:8">
      <c r="A62">
        <f t="shared" si="0"/>
        <v>1.3</v>
      </c>
      <c r="B62">
        <f>POWER($C$45,A62)</f>
        <v>1.8693212042282215</v>
      </c>
      <c r="C62">
        <f>1/B62</f>
        <v>0.53495354235435721</v>
      </c>
      <c r="D62">
        <f>COS($E$46*A62)</f>
        <v>-0.58778525229247325</v>
      </c>
      <c r="E62">
        <f>SIN($E$46*A62)</f>
        <v>-0.80901699437494734</v>
      </c>
      <c r="F62">
        <f>+$E$46*A62</f>
        <v>4.0840704496667311</v>
      </c>
      <c r="G62">
        <f>+D62*C62</f>
        <v>-0.31443780285750811</v>
      </c>
      <c r="H62">
        <f>+E62*C62</f>
        <v>-0.43278650696575316</v>
      </c>
    </row>
    <row r="63" spans="1:8">
      <c r="A63">
        <f t="shared" si="0"/>
        <v>1.4000000000000001</v>
      </c>
      <c r="B63">
        <f>POWER($C$45,A63)</f>
        <v>1.9614746348619401</v>
      </c>
      <c r="C63">
        <f>1/B63</f>
        <v>0.50982051066410339</v>
      </c>
      <c r="D63">
        <f>COS($E$46*A63)</f>
        <v>-0.30901699437494756</v>
      </c>
      <c r="E63">
        <f>SIN($E$46*A63)</f>
        <v>-0.95105651629515353</v>
      </c>
      <c r="F63">
        <f>+$E$46*A63</f>
        <v>4.3982297150257104</v>
      </c>
      <c r="G63">
        <f>+D63*C63</f>
        <v>-0.15754320187612214</v>
      </c>
      <c r="H63">
        <f>+E63*C63</f>
        <v>-0.48486811880801833</v>
      </c>
    </row>
    <row r="64" spans="1:8">
      <c r="A64">
        <f t="shared" si="0"/>
        <v>1.5000000000000002</v>
      </c>
      <c r="B64">
        <f>POWER($C$45,A64)</f>
        <v>2.0581710272714924</v>
      </c>
      <c r="C64">
        <f>1/B64</f>
        <v>0.48586827175664565</v>
      </c>
      <c r="D64">
        <f>COS($E$46*A64)</f>
        <v>7.0440615146383223E-16</v>
      </c>
      <c r="E64">
        <f>SIN($E$46*A64)</f>
        <v>-1</v>
      </c>
      <c r="F64">
        <f>+$E$46*A64</f>
        <v>4.7123889803846906</v>
      </c>
      <c r="G64">
        <f>+D64*C64</f>
        <v>3.4224859942648214E-16</v>
      </c>
      <c r="H64">
        <f>+E64*C64</f>
        <v>-0.48586827175664565</v>
      </c>
    </row>
    <row r="65" spans="1:8">
      <c r="A65">
        <f t="shared" si="0"/>
        <v>1.6000000000000003</v>
      </c>
      <c r="B65">
        <f>POWER($C$45,A65)</f>
        <v>2.1596343394967983</v>
      </c>
      <c r="C65">
        <f>1/B65</f>
        <v>0.46304134996899671</v>
      </c>
      <c r="D65">
        <f>COS($E$46*A65)</f>
        <v>0.30901699437494806</v>
      </c>
      <c r="E65">
        <f>SIN($E$46*A65)</f>
        <v>-0.95105651629515331</v>
      </c>
      <c r="F65">
        <f>+$E$46*A65</f>
        <v>5.0265482457436699</v>
      </c>
      <c r="G65">
        <f>+D65*C65</f>
        <v>0.14308764623873782</v>
      </c>
      <c r="H65">
        <f>+E65*C65</f>
        <v>-0.44037849320211891</v>
      </c>
    </row>
    <row r="66" spans="1:8">
      <c r="A66">
        <f t="shared" si="0"/>
        <v>1.7000000000000004</v>
      </c>
      <c r="B66">
        <f>POWER($C$45,A66)</f>
        <v>2.2660995702173703</v>
      </c>
      <c r="C66">
        <f>1/B66</f>
        <v>0.44128687597962757</v>
      </c>
      <c r="D66">
        <f>COS($E$46*A66)</f>
        <v>0.58778525229247369</v>
      </c>
      <c r="E66">
        <f>SIN($E$46*A66)</f>
        <v>-0.80901699437494701</v>
      </c>
      <c r="F66">
        <f>+$E$46*A66</f>
        <v>5.3407075111026492</v>
      </c>
      <c r="G66">
        <f>+D66*C66</f>
        <v>0.25938191773104297</v>
      </c>
      <c r="H66">
        <f>+E66*C66</f>
        <v>-0.35700858206214831</v>
      </c>
    </row>
    <row r="67" spans="1:8">
      <c r="A67">
        <f t="shared" si="0"/>
        <v>1.8000000000000005</v>
      </c>
      <c r="B67">
        <f>POWER($C$45,A67)</f>
        <v>2.3778133030316</v>
      </c>
      <c r="C67">
        <f>1/B67</f>
        <v>0.42055446435809196</v>
      </c>
      <c r="D67">
        <f>COS($E$46*A67)</f>
        <v>0.80901699437494834</v>
      </c>
      <c r="E67">
        <f>SIN($E$46*A67)</f>
        <v>-0.58778525229247192</v>
      </c>
      <c r="F67">
        <f>+$E$46*A67</f>
        <v>5.6548667764616294</v>
      </c>
      <c r="G67">
        <f>+D67*C67</f>
        <v>0.34023570872594988</v>
      </c>
      <c r="H67">
        <f>+E67*C67</f>
        <v>-0.24719571193544648</v>
      </c>
    </row>
    <row r="68" spans="1:8">
      <c r="A68">
        <f t="shared" si="0"/>
        <v>1.9000000000000006</v>
      </c>
      <c r="B68">
        <f>POWER($C$45,A68)</f>
        <v>2.495034277567822</v>
      </c>
      <c r="C68">
        <f>1/B68</f>
        <v>0.40079609686757789</v>
      </c>
      <c r="D68">
        <f>COS($E$46*A68)</f>
        <v>0.95105651629515409</v>
      </c>
      <c r="E68">
        <f>SIN($E$46*A68)</f>
        <v>-0.30901699437494595</v>
      </c>
      <c r="F68">
        <f>+$E$46*A68</f>
        <v>5.9690260418206087</v>
      </c>
      <c r="G68">
        <f>+D68*C68</f>
        <v>0.38117973963157376</v>
      </c>
      <c r="H68">
        <f>+E68*C68</f>
        <v>-0.12385280521122861</v>
      </c>
    </row>
    <row r="69" spans="1:8">
      <c r="A69">
        <f t="shared" si="0"/>
        <v>2.0000000000000004</v>
      </c>
      <c r="B69">
        <f>POWER($C$45,A69)</f>
        <v>2.6180339887498949</v>
      </c>
      <c r="C69">
        <f>1/B69</f>
        <v>0.38196601125010515</v>
      </c>
      <c r="D69">
        <f>COS($E$46*A69)</f>
        <v>1</v>
      </c>
      <c r="E69">
        <f>SIN($E$46*A69)</f>
        <v>1.5313271484185265E-15</v>
      </c>
      <c r="F69">
        <f>+$E$46*A69</f>
        <v>6.283185307179588</v>
      </c>
      <c r="G69">
        <f>+D69*C69</f>
        <v>0.38196601125010515</v>
      </c>
      <c r="H69">
        <f>+E69*C69</f>
        <v>5.8491492280042237E-16</v>
      </c>
    </row>
    <row r="70" spans="1:8">
      <c r="A70">
        <f t="shared" si="0"/>
        <v>2.1000000000000005</v>
      </c>
      <c r="B70">
        <f>POWER($C$45,A70)</f>
        <v>2.7470973156052652</v>
      </c>
      <c r="C70">
        <f>1/B70</f>
        <v>0.36402059523678398</v>
      </c>
      <c r="D70">
        <f>COS($E$46*A70)</f>
        <v>0.95105651629515309</v>
      </c>
      <c r="E70">
        <f>SIN($E$46*A70)</f>
        <v>0.30901699437494889</v>
      </c>
      <c r="F70">
        <f>+$E$46*A70</f>
        <v>6.5973445725385673</v>
      </c>
      <c r="G70">
        <f>+D70*C70</f>
        <v>0.34620415916558378</v>
      </c>
      <c r="H70">
        <f>+E70*C70</f>
        <v>0.11248855023065082</v>
      </c>
    </row>
    <row r="71" spans="1:8">
      <c r="A71">
        <f t="shared" si="0"/>
        <v>2.2000000000000006</v>
      </c>
      <c r="B71">
        <f>POWER($C$45,A71)</f>
        <v>2.8825231810718819</v>
      </c>
      <c r="C71">
        <f>1/B71</f>
        <v>0.34691828553765336</v>
      </c>
      <c r="D71">
        <f>COS($E$46*A71)</f>
        <v>0.80901699437494656</v>
      </c>
      <c r="E71">
        <f>SIN($E$46*A71)</f>
        <v>0.58778525229247436</v>
      </c>
      <c r="F71">
        <f>+$E$46*A71</f>
        <v>6.9115038378975466</v>
      </c>
      <c r="G71">
        <f>+D71*C71</f>
        <v>0.28066278865938182</v>
      </c>
      <c r="H71">
        <f>+E71*C71</f>
        <v>0.20391345198962224</v>
      </c>
    </row>
    <row r="72" spans="1:8">
      <c r="A72">
        <f t="shared" si="0"/>
        <v>2.3000000000000007</v>
      </c>
      <c r="B72">
        <f>POWER($C$45,A72)</f>
        <v>3.0246252443321464</v>
      </c>
      <c r="C72">
        <f>1/B72</f>
        <v>0.33061947157714922</v>
      </c>
      <c r="D72">
        <f>COS($E$46*A72)</f>
        <v>0.58778525229247125</v>
      </c>
      <c r="E72">
        <f>SIN($E$46*A72)</f>
        <v>0.80901699437494878</v>
      </c>
      <c r="F72">
        <f>+$E$46*A72</f>
        <v>7.2256631032565268</v>
      </c>
      <c r="G72">
        <f>+D72*C72</f>
        <v>0.19433324951377817</v>
      </c>
      <c r="H72">
        <f>+E72*C72</f>
        <v>0.26747677117717905</v>
      </c>
    </row>
    <row r="73" spans="1:8">
      <c r="A73">
        <f t="shared" si="0"/>
        <v>2.4000000000000008</v>
      </c>
      <c r="B73">
        <f>POWER($C$45,A73)</f>
        <v>3.1737326272774093</v>
      </c>
      <c r="C73">
        <f>1/B73</f>
        <v>0.315086403752244</v>
      </c>
      <c r="D73">
        <f>COS($E$46*A73)</f>
        <v>0.30901699437494518</v>
      </c>
      <c r="E73">
        <f>SIN($E$46*A73)</f>
        <v>0.95105651629515431</v>
      </c>
      <c r="F73">
        <f>+$E$46*A73</f>
        <v>7.5398223686155061</v>
      </c>
      <c r="G73">
        <f>+D73*C73</f>
        <v>9.7367053455928887E-2</v>
      </c>
      <c r="H73">
        <f>+E73*C73</f>
        <v>0.2996649774845776</v>
      </c>
    </row>
    <row r="74" spans="1:8">
      <c r="A74">
        <f t="shared" si="0"/>
        <v>2.5000000000000009</v>
      </c>
      <c r="B74">
        <f>POWER($C$45,A74)</f>
        <v>3.3301906767855618</v>
      </c>
      <c r="C74">
        <f>1/B74</f>
        <v>0.30028310600077757</v>
      </c>
      <c r="D74">
        <f>COS($E$46*A74)</f>
        <v>-2.3582481453732207E-15</v>
      </c>
      <c r="E74">
        <f>SIN($E$46*A74)</f>
        <v>1</v>
      </c>
      <c r="F74">
        <f>+$E$46*A74</f>
        <v>7.8539816339744855</v>
      </c>
      <c r="G74">
        <f>+D74*C74</f>
        <v>-7.0814207781324397E-16</v>
      </c>
      <c r="H74">
        <f>+E74*C74</f>
        <v>0.30028310600077757</v>
      </c>
    </row>
    <row r="75" spans="1:8">
      <c r="A75">
        <f t="shared" si="0"/>
        <v>2.600000000000001</v>
      </c>
      <c r="B75">
        <f>POWER($C$45,A75)</f>
        <v>3.49436176457725</v>
      </c>
      <c r="C75">
        <f>1/B75</f>
        <v>0.28617529247747497</v>
      </c>
      <c r="D75">
        <f>COS($E$46*A75)</f>
        <v>-0.3090169943749505</v>
      </c>
      <c r="E75">
        <f>SIN($E$46*A75)</f>
        <v>0.95105651629515253</v>
      </c>
      <c r="F75">
        <f>+$E$46*A75</f>
        <v>8.1681408993334657</v>
      </c>
      <c r="G75">
        <f>+D75*C75</f>
        <v>-8.8433028745761699E-2</v>
      </c>
      <c r="H75">
        <f>+E75*C75</f>
        <v>0.2721688767133737</v>
      </c>
    </row>
    <row r="76" spans="1:8">
      <c r="A76">
        <f t="shared" si="0"/>
        <v>2.7000000000000011</v>
      </c>
      <c r="B76">
        <f>POWER($C$45,A76)</f>
        <v>3.6666261265032349</v>
      </c>
      <c r="C76">
        <f>1/B76</f>
        <v>0.27273028814466932</v>
      </c>
      <c r="D76">
        <f>COS($E$46*A76)</f>
        <v>-0.58778525229247569</v>
      </c>
      <c r="E76">
        <f>SIN($E$46*A76)</f>
        <v>0.80901699437494556</v>
      </c>
      <c r="F76">
        <f>+$E$46*A76</f>
        <v>8.482300164692445</v>
      </c>
      <c r="G76">
        <f>+D76*C76</f>
        <v>-0.16030684122491404</v>
      </c>
      <c r="H76">
        <f>+E76*C76</f>
        <v>0.22064343798981323</v>
      </c>
    </row>
    <row r="77" spans="1:8">
      <c r="A77">
        <f t="shared" si="0"/>
        <v>2.8000000000000012</v>
      </c>
      <c r="B77">
        <f>POWER($C$45,A77)</f>
        <v>3.8473827432067829</v>
      </c>
      <c r="C77">
        <f>1/B77</f>
        <v>0.25991695309380702</v>
      </c>
      <c r="D77">
        <f>COS($E$46*A77)</f>
        <v>-0.80901699437494934</v>
      </c>
      <c r="E77">
        <f>SIN($E$46*A77)</f>
        <v>0.58778525229247058</v>
      </c>
      <c r="F77">
        <f>+$E$46*A77</f>
        <v>8.7964594300514243</v>
      </c>
      <c r="G77">
        <f>+D77*C77</f>
        <v>-0.21027723217904645</v>
      </c>
      <c r="H77">
        <f>+E77*C77</f>
        <v>0.15277535184933361</v>
      </c>
    </row>
    <row r="78" spans="1:8">
      <c r="A78">
        <f t="shared" si="0"/>
        <v>2.9000000000000012</v>
      </c>
      <c r="B78">
        <f>POWER($C$45,A78)</f>
        <v>4.0370502642007757</v>
      </c>
      <c r="C78">
        <f>1/B78</f>
        <v>0.24770561042245837</v>
      </c>
      <c r="D78">
        <f>COS($E$46*A78)</f>
        <v>-0.95105651629515453</v>
      </c>
      <c r="E78">
        <f>SIN($E$46*A78)</f>
        <v>0.3090169943749444</v>
      </c>
      <c r="F78">
        <f>+$E$46*A78</f>
        <v>9.1106186954104036</v>
      </c>
      <c r="G78">
        <f>+D78*C78</f>
        <v>-0.23558203491514798</v>
      </c>
      <c r="H78">
        <f>+E78*C78</f>
        <v>7.6545243222558984E-2</v>
      </c>
    </row>
    <row r="79" spans="1:8">
      <c r="A79">
        <f t="shared" si="0"/>
        <v>3.0000000000000013</v>
      </c>
      <c r="B79">
        <f>POWER($C$45,A79)</f>
        <v>4.2360679774997916</v>
      </c>
      <c r="C79">
        <f>1/B79</f>
        <v>0.23606797749978958</v>
      </c>
      <c r="D79">
        <f>COS($E$46*A79)</f>
        <v>-1</v>
      </c>
      <c r="E79">
        <f>SIN($E$46*A79)</f>
        <v>-3.1851691423279149E-15</v>
      </c>
      <c r="F79">
        <f>+$E$46*A79</f>
        <v>9.4247779607693829</v>
      </c>
      <c r="G79">
        <f>+D79*C79</f>
        <v>-0.23606797749978958</v>
      </c>
      <c r="H79">
        <f>+E79*C79</f>
        <v>-7.5191643742409033E-16</v>
      </c>
    </row>
    <row r="80" spans="1:8">
      <c r="A80">
        <f t="shared" si="0"/>
        <v>3.1000000000000014</v>
      </c>
      <c r="B80">
        <f>POWER($C$45,A80)</f>
        <v>4.4448968270529177</v>
      </c>
      <c r="C80">
        <f>1/B80</f>
        <v>0.22497710046130048</v>
      </c>
      <c r="D80">
        <f>COS($E$46*A80)</f>
        <v>-0.95105651629515209</v>
      </c>
      <c r="E80">
        <f>SIN($E$46*A80)</f>
        <v>-0.30901699437495211</v>
      </c>
      <c r="F80">
        <f>+$E$46*A80</f>
        <v>9.738937226128364</v>
      </c>
      <c r="G80">
        <f>+D80*C80</f>
        <v>-0.21396593741090889</v>
      </c>
      <c r="H80">
        <f>+E80*C80</f>
        <v>-6.9521747387742722E-2</v>
      </c>
    </row>
    <row r="81" spans="1:8">
      <c r="A81">
        <f t="shared" si="0"/>
        <v>3.2000000000000015</v>
      </c>
      <c r="B81">
        <f>POWER($C$45,A81)</f>
        <v>4.6640204803337735</v>
      </c>
      <c r="C81">
        <f>1/B81</f>
        <v>0.21440729178111081</v>
      </c>
      <c r="D81">
        <f>COS($E$46*A81)</f>
        <v>-0.80901699437494456</v>
      </c>
      <c r="E81">
        <f>SIN($E$46*A81)</f>
        <v>-0.58778525229247713</v>
      </c>
      <c r="F81">
        <f>+$E$46*A81</f>
        <v>10.053096491487343</v>
      </c>
      <c r="G81">
        <f>+D81*C81</f>
        <v>-0.17345914276882601</v>
      </c>
      <c r="H81">
        <f>+E81*C81</f>
        <v>-0.12602544409290697</v>
      </c>
    </row>
    <row r="82" spans="1:8">
      <c r="A82">
        <f t="shared" si="0"/>
        <v>3.3000000000000016</v>
      </c>
      <c r="B82">
        <f>POWER($C$45,A82)</f>
        <v>4.8939464485603699</v>
      </c>
      <c r="C82">
        <f>1/B82</f>
        <v>0.20433407077720792</v>
      </c>
      <c r="D82">
        <f>COS($E$46*A82)</f>
        <v>-0.58778525229246914</v>
      </c>
      <c r="E82">
        <f>SIN($E$46*A82)</f>
        <v>-0.80901699437495034</v>
      </c>
      <c r="F82">
        <f>+$E$46*A82</f>
        <v>10.367255756846323</v>
      </c>
      <c r="G82">
        <f>+D82*C82</f>
        <v>-0.1201045533437284</v>
      </c>
      <c r="H82">
        <f>+E82*C82</f>
        <v>-0.16530973578857511</v>
      </c>
    </row>
    <row r="83" spans="1:8">
      <c r="A83">
        <f t="shared" si="0"/>
        <v>3.4000000000000017</v>
      </c>
      <c r="B83">
        <f>POWER($C$45,A83)</f>
        <v>5.1352072621393514</v>
      </c>
      <c r="C83">
        <f>1/B83</f>
        <v>0.19473410691185916</v>
      </c>
      <c r="D83">
        <f>COS($E$46*A83)</f>
        <v>-0.30901699437494273</v>
      </c>
      <c r="E83">
        <f>SIN($E$46*A83)</f>
        <v>-0.95105651629515509</v>
      </c>
      <c r="F83">
        <f>+$E$46*A83</f>
        <v>10.681415022205302</v>
      </c>
      <c r="G83">
        <f>+D83*C83</f>
        <v>-6.0176148420191478E-2</v>
      </c>
      <c r="H83">
        <f>+E83*C83</f>
        <v>-0.18520314132344107</v>
      </c>
    </row>
    <row r="84" spans="1:8">
      <c r="A84">
        <f t="shared" si="0"/>
        <v>3.5000000000000018</v>
      </c>
      <c r="B84">
        <f>POWER($C$45,A84)</f>
        <v>5.3883617040570568</v>
      </c>
      <c r="C84">
        <f>1/B84</f>
        <v>0.18558516575586795</v>
      </c>
      <c r="D84">
        <f>COS($E$46*A84)</f>
        <v>4.9002685589827344E-15</v>
      </c>
      <c r="E84">
        <f>SIN($E$46*A84)</f>
        <v>-1</v>
      </c>
      <c r="F84">
        <f>+$E$46*A84</f>
        <v>10.995574287564281</v>
      </c>
      <c r="G84">
        <f>+D84*C84</f>
        <v>9.0941715276707893E-16</v>
      </c>
      <c r="H84">
        <f>+E84*C84</f>
        <v>-0.18558516575586795</v>
      </c>
    </row>
    <row r="85" spans="1:8">
      <c r="A85">
        <f t="shared" si="0"/>
        <v>3.6000000000000019</v>
      </c>
      <c r="B85">
        <f>POWER($C$45,A85)</f>
        <v>5.653996104074051</v>
      </c>
      <c r="C85">
        <f>1/B85</f>
        <v>0.17686605749152157</v>
      </c>
      <c r="D85">
        <f>COS($E$46*A85)</f>
        <v>0.30901699437495206</v>
      </c>
      <c r="E85">
        <f>SIN($E$46*A85)</f>
        <v>-0.95105651629515209</v>
      </c>
      <c r="F85">
        <f>+$E$46*A85</f>
        <v>11.309733552923261</v>
      </c>
      <c r="G85">
        <f>+D85*C85</f>
        <v>5.4654617492977467E-2</v>
      </c>
      <c r="H85">
        <f>+E85*C85</f>
        <v>-0.16820961648874458</v>
      </c>
    </row>
    <row r="86" spans="1:8">
      <c r="A86">
        <f t="shared" si="0"/>
        <v>3.700000000000002</v>
      </c>
      <c r="B86">
        <f>POWER($C$45,A86)</f>
        <v>5.932725696720607</v>
      </c>
      <c r="C86">
        <f>1/B86</f>
        <v>0.16855658783495811</v>
      </c>
      <c r="D86">
        <f>COS($E$46*A86)</f>
        <v>0.58778525229247702</v>
      </c>
      <c r="E86">
        <f>SIN($E$46*A86)</f>
        <v>-0.80901699437494456</v>
      </c>
      <c r="F86">
        <f>+$E$46*A86</f>
        <v>11.62389281828224</v>
      </c>
      <c r="G86">
        <f>+D86*C86</f>
        <v>9.9075076506129914E-2</v>
      </c>
      <c r="H86">
        <f>+E86*C86</f>
        <v>-0.13636514407233416</v>
      </c>
    </row>
    <row r="87" spans="1:8">
      <c r="A87">
        <f t="shared" si="0"/>
        <v>3.800000000000002</v>
      </c>
      <c r="B87">
        <f>POWER($C$45,A87)</f>
        <v>6.225196046238386</v>
      </c>
      <c r="C87">
        <f>1/B87</f>
        <v>0.1606375112642848</v>
      </c>
      <c r="D87">
        <f>COS($E$46*A87)</f>
        <v>0.80901699437495134</v>
      </c>
      <c r="E87">
        <f>SIN($E$46*A87)</f>
        <v>-0.58778525229246781</v>
      </c>
      <c r="F87">
        <f>+$E$46*A87</f>
        <v>11.938052083641221</v>
      </c>
      <c r="G87">
        <f>+D87*C87</f>
        <v>0.12995847654690407</v>
      </c>
      <c r="H87">
        <f>+E87*C87</f>
        <v>-9.4420360086111779E-2</v>
      </c>
    </row>
    <row r="88" spans="1:8">
      <c r="A88">
        <f t="shared" si="0"/>
        <v>3.9000000000000021</v>
      </c>
      <c r="B88">
        <f>POWER($C$45,A88)</f>
        <v>6.5320845417686009</v>
      </c>
      <c r="C88">
        <f>1/B88</f>
        <v>0.15309048644511941</v>
      </c>
      <c r="D88">
        <f>COS($E$46*A88)</f>
        <v>0.95105651629515564</v>
      </c>
      <c r="E88">
        <f>SIN($E$46*A88)</f>
        <v>-0.30901699437494112</v>
      </c>
      <c r="F88">
        <f>+$E$46*A88</f>
        <v>12.2522113490002</v>
      </c>
      <c r="G88">
        <f>+D88*C88</f>
        <v>0.14559770471642602</v>
      </c>
      <c r="H88">
        <f>+E88*C88</f>
        <v>-4.7307561988668465E-2</v>
      </c>
    </row>
    <row r="89" spans="1:8">
      <c r="A89">
        <f t="shared" si="0"/>
        <v>4.0000000000000018</v>
      </c>
      <c r="B89">
        <f>POWER($C$45,A89)</f>
        <v>6.8541019662496883</v>
      </c>
      <c r="C89">
        <f>1/B89</f>
        <v>0.14589803375031538</v>
      </c>
      <c r="D89">
        <f>COS($E$46*A89)</f>
        <v>1</v>
      </c>
      <c r="E89">
        <f>SIN($E$46*A89)</f>
        <v>4.8390111362373034E-15</v>
      </c>
      <c r="F89">
        <f>+$E$46*A89</f>
        <v>12.566370614359178</v>
      </c>
      <c r="G89">
        <f>+D89*C89</f>
        <v>0.14589803375031538</v>
      </c>
      <c r="H89">
        <f>+E89*C89</f>
        <v>7.0600221007290202E-16</v>
      </c>
    </row>
    <row r="90" spans="1:8">
      <c r="A90">
        <f t="shared" si="0"/>
        <v>4.1000000000000014</v>
      </c>
      <c r="B90">
        <f>POWER($C$45,A90)</f>
        <v>7.1919941426581833</v>
      </c>
      <c r="C90">
        <f>1/B90</f>
        <v>0.13904349477548336</v>
      </c>
      <c r="D90">
        <f>COS($E$46*A90)</f>
        <v>0.95105651629515209</v>
      </c>
      <c r="E90">
        <f>SIN($E$46*A90)</f>
        <v>0.309016994374952</v>
      </c>
      <c r="F90">
        <f>+$E$46*A90</f>
        <v>12.880529879718157</v>
      </c>
      <c r="G90">
        <f>+D90*C90</f>
        <v>0.1322382217546744</v>
      </c>
      <c r="H90">
        <f>+E90*C90</f>
        <v>4.2966802842909213E-2</v>
      </c>
    </row>
    <row r="91" spans="1:8">
      <c r="A91">
        <f t="shared" si="0"/>
        <v>4.2000000000000011</v>
      </c>
      <c r="B91">
        <f>POWER($C$45,A91)</f>
        <v>7.5465436614056545</v>
      </c>
      <c r="C91">
        <f>1/B91</f>
        <v>0.13251099375654249</v>
      </c>
      <c r="D91">
        <f>COS($E$46*A91)</f>
        <v>0.80901699437494567</v>
      </c>
      <c r="E91">
        <f>SIN($E$46*A91)</f>
        <v>0.58778525229247558</v>
      </c>
      <c r="F91">
        <f>+$E$46*A91</f>
        <v>13.194689145077135</v>
      </c>
      <c r="G91">
        <f>+D91*C91</f>
        <v>0.1072036458905552</v>
      </c>
      <c r="H91">
        <f>+E91*C91</f>
        <v>7.7888007896715988E-2</v>
      </c>
    </row>
    <row r="92" spans="1:8">
      <c r="A92">
        <f t="shared" si="0"/>
        <v>4.3000000000000007</v>
      </c>
      <c r="B92">
        <f>POWER($C$45,A92)</f>
        <v>7.9185716928925149</v>
      </c>
      <c r="C92">
        <f>1/B92</f>
        <v>0.12628540079994119</v>
      </c>
      <c r="D92">
        <f>COS($E$46*A92)</f>
        <v>0.58778525229247214</v>
      </c>
      <c r="E92">
        <f>SIN($E$46*A92)</f>
        <v>0.80901699437494812</v>
      </c>
      <c r="F92">
        <f>+$E$46*A92</f>
        <v>13.508848410436112</v>
      </c>
      <c r="G92">
        <f>+D92*C92</f>
        <v>7.4228696170049388E-2</v>
      </c>
      <c r="H92">
        <f>+E92*C92</f>
        <v>0.10216703538860408</v>
      </c>
    </row>
    <row r="93" spans="1:8">
      <c r="A93">
        <f t="shared" si="0"/>
        <v>4.4000000000000004</v>
      </c>
      <c r="B93">
        <f>POWER($C$45,A93)</f>
        <v>8.3089398894167577</v>
      </c>
      <c r="C93">
        <f>1/B93</f>
        <v>0.12035229684038484</v>
      </c>
      <c r="D93">
        <f>COS($E$46*A93)</f>
        <v>0.30901699437494623</v>
      </c>
      <c r="E93">
        <f>SIN($E$46*A93)</f>
        <v>0.95105651629515398</v>
      </c>
      <c r="F93">
        <f>+$E$46*A93</f>
        <v>13.823007675795091</v>
      </c>
      <c r="G93">
        <f>+D93*C93</f>
        <v>3.7190905035737062E-2</v>
      </c>
      <c r="H93">
        <f>+E93*C93</f>
        <v>0.11446183616113667</v>
      </c>
    </row>
    <row r="94" spans="1:8">
      <c r="A94">
        <f t="shared" si="0"/>
        <v>4.5</v>
      </c>
      <c r="B94">
        <f>POWER($C$45,A94)</f>
        <v>8.7185523808426098</v>
      </c>
      <c r="C94">
        <f>1/B94</f>
        <v>0.1146979402449096</v>
      </c>
      <c r="D94">
        <f>COS($E$46*A94)</f>
        <v>5.51316804708879E-16</v>
      </c>
      <c r="E94">
        <f>SIN($E$46*A94)</f>
        <v>1</v>
      </c>
      <c r="F94">
        <f>+$E$46*A94</f>
        <v>14.137166941154069</v>
      </c>
      <c r="G94">
        <f>+D94*C94</f>
        <v>6.3234901922513498E-17</v>
      </c>
      <c r="H94">
        <f>+E94*C94</f>
        <v>0.1146979402449096</v>
      </c>
    </row>
    <row r="95" spans="1:8">
      <c r="A95">
        <f t="shared" si="0"/>
        <v>4.5999999999999996</v>
      </c>
      <c r="B95">
        <f>POWER($C$45,A95)</f>
        <v>9.1483578686512885</v>
      </c>
      <c r="C95">
        <f>1/B95</f>
        <v>0.10930923498595345</v>
      </c>
      <c r="D95">
        <f>COS($E$46*A95)</f>
        <v>-0.30901699437494518</v>
      </c>
      <c r="E95">
        <f>SIN($E$46*A95)</f>
        <v>0.95105651629515431</v>
      </c>
      <c r="F95">
        <f>+$E$46*A95</f>
        <v>14.451326206513047</v>
      </c>
      <c r="G95">
        <f>+D95*C95</f>
        <v>-3.3778411252783934E-2</v>
      </c>
      <c r="H95">
        <f>+E95*C95</f>
        <v>0.10395926022462929</v>
      </c>
    </row>
    <row r="96" spans="1:8">
      <c r="A96">
        <f t="shared" si="0"/>
        <v>4.6999999999999993</v>
      </c>
      <c r="B96">
        <f>POWER($C$45,A96)</f>
        <v>9.5993518232238291</v>
      </c>
      <c r="C96">
        <f>1/B96</f>
        <v>0.10417370030971131</v>
      </c>
      <c r="D96">
        <f>COS($E$46*A96)</f>
        <v>-0.58778525229247125</v>
      </c>
      <c r="E96">
        <f>SIN($E$46*A96)</f>
        <v>0.80901699437494878</v>
      </c>
      <c r="F96">
        <f>+$E$46*A96</f>
        <v>14.765485471872026</v>
      </c>
      <c r="G96">
        <f>+D96*C96</f>
        <v>-6.123176471878395E-2</v>
      </c>
      <c r="H96">
        <f>+E96*C96</f>
        <v>8.4278293917479319E-2</v>
      </c>
    </row>
    <row r="97" spans="1:8">
      <c r="A97">
        <f t="shared" si="0"/>
        <v>4.7999999999999989</v>
      </c>
      <c r="B97">
        <f>POWER($C$45,A97)</f>
        <v>10.072578789445153</v>
      </c>
      <c r="C97">
        <f>1/B97</f>
        <v>9.927944182952228E-2</v>
      </c>
      <c r="D97">
        <f>COS($E$46*A97)</f>
        <v>-0.80901699437494501</v>
      </c>
      <c r="E97">
        <f>SIN($E$46*A97)</f>
        <v>0.58778525229247647</v>
      </c>
      <c r="F97">
        <f>+$E$46*A97</f>
        <v>15.079644737231003</v>
      </c>
      <c r="G97">
        <f>+D97*C97</f>
        <v>-8.0318755632142302E-2</v>
      </c>
      <c r="H97">
        <f>+E97*C97</f>
        <v>5.8354991763221994E-2</v>
      </c>
    </row>
    <row r="98" spans="1:8">
      <c r="A98">
        <f t="shared" si="0"/>
        <v>4.8999999999999986</v>
      </c>
      <c r="B98">
        <f>POWER($C$45,A98)</f>
        <v>10.569134805969359</v>
      </c>
      <c r="C98">
        <f>1/B98</f>
        <v>9.4615123977339038E-2</v>
      </c>
      <c r="D98">
        <f>COS($E$46*A98)</f>
        <v>-0.95105651629515175</v>
      </c>
      <c r="E98">
        <f>SIN($E$46*A98)</f>
        <v>0.30901699437495306</v>
      </c>
      <c r="F98">
        <f>+$E$46*A98</f>
        <v>15.393804002589981</v>
      </c>
      <c r="G98">
        <f>+D98*C98</f>
        <v>-8.9984330198721943E-2</v>
      </c>
      <c r="H98">
        <f>+E98*C98</f>
        <v>2.9237681233890863E-2</v>
      </c>
    </row>
    <row r="99" spans="1:8">
      <c r="A99">
        <f t="shared" si="0"/>
        <v>4.9999999999999982</v>
      </c>
      <c r="B99">
        <f>POWER($C$45,A99)</f>
        <v>11.09016994374946</v>
      </c>
      <c r="C99">
        <f>1/B99</f>
        <v>9.016994374947436E-2</v>
      </c>
      <c r="D99">
        <f>COS($E$46*A99)</f>
        <v>-1</v>
      </c>
      <c r="E99">
        <f>SIN($E$46*A99)</f>
        <v>5.9416447456550614E-15</v>
      </c>
      <c r="F99">
        <f>+$E$46*A99</f>
        <v>15.70796326794896</v>
      </c>
      <c r="G99">
        <f>+D99*C99</f>
        <v>-9.016994374947436E-2</v>
      </c>
      <c r="H99">
        <f>+E99*C99</f>
        <v>5.3575777249507678E-16</v>
      </c>
    </row>
    <row r="102" spans="1:8">
      <c r="A102" t="s">
        <v>3</v>
      </c>
      <c r="B102" t="s">
        <v>6</v>
      </c>
    </row>
    <row r="104" spans="1:8">
      <c r="B104" t="s">
        <v>7</v>
      </c>
      <c r="C104" t="s">
        <v>1</v>
      </c>
      <c r="E104">
        <f>PI()</f>
        <v>3.1415926535897931</v>
      </c>
    </row>
    <row r="105" spans="1:8">
      <c r="C105">
        <f>-2/(1-SQRT(5))</f>
        <v>1.6180339887498947</v>
      </c>
    </row>
    <row r="107" spans="1:8">
      <c r="A107" t="s">
        <v>2</v>
      </c>
      <c r="B107" t="s">
        <v>8</v>
      </c>
      <c r="C107" t="s">
        <v>63</v>
      </c>
      <c r="D107" t="s">
        <v>64</v>
      </c>
      <c r="E107" t="s">
        <v>48</v>
      </c>
      <c r="F107" t="s">
        <v>49</v>
      </c>
      <c r="G107" t="s">
        <v>4</v>
      </c>
      <c r="H107" t="s">
        <v>5</v>
      </c>
    </row>
    <row r="108" spans="1:8">
      <c r="A108">
        <v>0.1</v>
      </c>
      <c r="B108">
        <f>POWER($C$45,A108)</f>
        <v>1.0492978041576142</v>
      </c>
      <c r="C108">
        <f>1/B108</f>
        <v>0.95301829093486867</v>
      </c>
      <c r="F108">
        <f>+$E$46*A108</f>
        <v>0.31415926535897931</v>
      </c>
      <c r="G108">
        <f>+B108</f>
        <v>1.0492978041576142</v>
      </c>
      <c r="H108">
        <f t="shared" ref="H108:H157" si="1">+E108*C108</f>
        <v>0</v>
      </c>
    </row>
    <row r="109" spans="1:8">
      <c r="A109">
        <f>+A108+0.1</f>
        <v>0.2</v>
      </c>
      <c r="B109">
        <f t="shared" ref="B109:B157" si="2">POWER($C$45,A109)</f>
        <v>1.1010258818099912</v>
      </c>
      <c r="C109">
        <f t="shared" ref="C109:C157" si="3">1/B109</f>
        <v>0.90824386285641767</v>
      </c>
      <c r="F109">
        <f t="shared" ref="F109:F157" si="4">+$E$46*A109</f>
        <v>0.62831853071795862</v>
      </c>
      <c r="G109">
        <f t="shared" ref="G109:G157" si="5">+B109</f>
        <v>1.1010258818099912</v>
      </c>
      <c r="H109">
        <f t="shared" si="1"/>
        <v>0</v>
      </c>
    </row>
    <row r="110" spans="1:8">
      <c r="A110">
        <f t="shared" ref="A110:A157" si="6">+A109+0.1</f>
        <v>0.30000000000000004</v>
      </c>
      <c r="B110">
        <f t="shared" si="2"/>
        <v>1.1553040401039247</v>
      </c>
      <c r="C110">
        <f t="shared" si="3"/>
        <v>0.86557301393150632</v>
      </c>
      <c r="F110">
        <f t="shared" si="4"/>
        <v>0.94247779607693805</v>
      </c>
      <c r="G110">
        <f t="shared" si="5"/>
        <v>1.1553040401039247</v>
      </c>
      <c r="H110">
        <f t="shared" si="1"/>
        <v>0</v>
      </c>
    </row>
    <row r="111" spans="1:8">
      <c r="A111">
        <f t="shared" si="6"/>
        <v>0.4</v>
      </c>
      <c r="B111">
        <f t="shared" si="2"/>
        <v>1.2122579924154684</v>
      </c>
      <c r="C111">
        <f t="shared" si="3"/>
        <v>0.82490691441634745</v>
      </c>
      <c r="F111">
        <f t="shared" si="4"/>
        <v>1.2566370614359172</v>
      </c>
      <c r="G111">
        <f t="shared" si="5"/>
        <v>1.2122579924154684</v>
      </c>
      <c r="H111">
        <f t="shared" si="1"/>
        <v>0</v>
      </c>
    </row>
    <row r="112" spans="1:8">
      <c r="A112">
        <f t="shared" si="6"/>
        <v>0.5</v>
      </c>
      <c r="B112">
        <f t="shared" si="2"/>
        <v>1.272019649514069</v>
      </c>
      <c r="C112">
        <f t="shared" si="3"/>
        <v>0.78615137775742328</v>
      </c>
      <c r="F112">
        <f t="shared" si="4"/>
        <v>1.5707963267948966</v>
      </c>
      <c r="G112">
        <f t="shared" si="5"/>
        <v>1.272019649514069</v>
      </c>
      <c r="H112">
        <f t="shared" si="1"/>
        <v>0</v>
      </c>
    </row>
    <row r="113" spans="1:8">
      <c r="A113">
        <f t="shared" si="6"/>
        <v>0.6</v>
      </c>
      <c r="B113">
        <f t="shared" si="2"/>
        <v>1.3347274250804506</v>
      </c>
      <c r="C113">
        <f t="shared" si="3"/>
        <v>0.74921664244647179</v>
      </c>
      <c r="F113">
        <f t="shared" si="4"/>
        <v>1.8849555921538759</v>
      </c>
      <c r="G113">
        <f t="shared" si="5"/>
        <v>1.3347274250804506</v>
      </c>
      <c r="H113">
        <f t="shared" si="1"/>
        <v>0</v>
      </c>
    </row>
    <row r="114" spans="1:8">
      <c r="A114">
        <f t="shared" si="6"/>
        <v>0.7</v>
      </c>
      <c r="B114">
        <f t="shared" si="2"/>
        <v>1.4005265562858635</v>
      </c>
      <c r="C114">
        <f t="shared" si="3"/>
        <v>0.71401716412429705</v>
      </c>
      <c r="F114">
        <f t="shared" si="4"/>
        <v>2.1991148575128552</v>
      </c>
      <c r="G114">
        <f t="shared" si="5"/>
        <v>1.4005265562858635</v>
      </c>
      <c r="H114">
        <f t="shared" si="1"/>
        <v>0</v>
      </c>
    </row>
    <row r="115" spans="1:8">
      <c r="A115">
        <f t="shared" si="6"/>
        <v>0.79999999999999993</v>
      </c>
      <c r="B115">
        <f t="shared" si="2"/>
        <v>1.469569440175182</v>
      </c>
      <c r="C115">
        <f t="shared" si="3"/>
        <v>0.68047141745189921</v>
      </c>
      <c r="F115">
        <f t="shared" si="4"/>
        <v>2.5132741228718345</v>
      </c>
      <c r="G115">
        <f t="shared" si="5"/>
        <v>1.469569440175182</v>
      </c>
      <c r="H115">
        <f t="shared" si="1"/>
        <v>0</v>
      </c>
    </row>
    <row r="116" spans="1:8">
      <c r="A116">
        <f t="shared" si="6"/>
        <v>0.89999999999999991</v>
      </c>
      <c r="B116">
        <f t="shared" si="2"/>
        <v>1.542015986632953</v>
      </c>
      <c r="C116">
        <f t="shared" si="3"/>
        <v>0.64850170729003642</v>
      </c>
      <c r="F116">
        <f t="shared" si="4"/>
        <v>2.8274333882308134</v>
      </c>
      <c r="G116">
        <f t="shared" si="5"/>
        <v>1.542015986632953</v>
      </c>
      <c r="H116">
        <f t="shared" si="1"/>
        <v>0</v>
      </c>
    </row>
    <row r="117" spans="1:8">
      <c r="A117">
        <f t="shared" si="6"/>
        <v>0.99999999999999989</v>
      </c>
      <c r="B117">
        <f t="shared" si="2"/>
        <v>1.6180339887498947</v>
      </c>
      <c r="C117">
        <f t="shared" si="3"/>
        <v>0.6180339887498949</v>
      </c>
      <c r="F117">
        <f t="shared" si="4"/>
        <v>3.1415926535897927</v>
      </c>
      <c r="G117">
        <f t="shared" si="5"/>
        <v>1.6180339887498947</v>
      </c>
      <c r="H117">
        <f t="shared" si="1"/>
        <v>0</v>
      </c>
    </row>
    <row r="118" spans="1:8">
      <c r="A118">
        <f t="shared" si="6"/>
        <v>1.0999999999999999</v>
      </c>
      <c r="B118">
        <f t="shared" si="2"/>
        <v>1.6977995114476505</v>
      </c>
      <c r="C118">
        <f t="shared" si="3"/>
        <v>0.58899769569808458</v>
      </c>
      <c r="F118">
        <f t="shared" si="4"/>
        <v>3.455751918948772</v>
      </c>
      <c r="G118">
        <f t="shared" si="5"/>
        <v>1.6977995114476505</v>
      </c>
      <c r="H118">
        <f t="shared" si="1"/>
        <v>0</v>
      </c>
    </row>
    <row r="119" spans="1:8">
      <c r="A119">
        <f t="shared" si="6"/>
        <v>1.2</v>
      </c>
      <c r="B119">
        <f t="shared" si="2"/>
        <v>1.78149729926189</v>
      </c>
      <c r="C119">
        <f t="shared" si="3"/>
        <v>0.56132557731876442</v>
      </c>
      <c r="F119">
        <f t="shared" si="4"/>
        <v>3.7699111843077517</v>
      </c>
      <c r="G119">
        <f t="shared" si="5"/>
        <v>1.78149729926189</v>
      </c>
      <c r="H119">
        <f t="shared" si="1"/>
        <v>0</v>
      </c>
    </row>
    <row r="120" spans="1:8">
      <c r="A120">
        <f t="shared" si="6"/>
        <v>1.3</v>
      </c>
      <c r="B120">
        <f t="shared" si="2"/>
        <v>1.8693212042282215</v>
      </c>
      <c r="C120">
        <f t="shared" si="3"/>
        <v>0.53495354235435721</v>
      </c>
      <c r="F120">
        <f t="shared" si="4"/>
        <v>4.0840704496667311</v>
      </c>
      <c r="G120">
        <f t="shared" si="5"/>
        <v>1.8693212042282215</v>
      </c>
      <c r="H120">
        <f t="shared" si="1"/>
        <v>0</v>
      </c>
    </row>
    <row r="121" spans="1:8">
      <c r="A121">
        <f t="shared" si="6"/>
        <v>1.4000000000000001</v>
      </c>
      <c r="B121">
        <f t="shared" si="2"/>
        <v>1.9614746348619401</v>
      </c>
      <c r="C121">
        <f t="shared" si="3"/>
        <v>0.50982051066410339</v>
      </c>
      <c r="F121">
        <f t="shared" si="4"/>
        <v>4.3982297150257104</v>
      </c>
      <c r="G121">
        <f t="shared" si="5"/>
        <v>1.9614746348619401</v>
      </c>
      <c r="H121">
        <f t="shared" si="1"/>
        <v>0</v>
      </c>
    </row>
    <row r="122" spans="1:8">
      <c r="A122">
        <f t="shared" si="6"/>
        <v>1.5000000000000002</v>
      </c>
      <c r="B122">
        <f t="shared" si="2"/>
        <v>2.0581710272714924</v>
      </c>
      <c r="C122">
        <f t="shared" si="3"/>
        <v>0.48586827175664565</v>
      </c>
      <c r="F122">
        <f t="shared" si="4"/>
        <v>4.7123889803846906</v>
      </c>
      <c r="G122">
        <f t="shared" si="5"/>
        <v>2.0581710272714924</v>
      </c>
      <c r="H122">
        <f t="shared" si="1"/>
        <v>0</v>
      </c>
    </row>
    <row r="123" spans="1:8">
      <c r="A123">
        <f t="shared" si="6"/>
        <v>1.6000000000000003</v>
      </c>
      <c r="B123">
        <f t="shared" si="2"/>
        <v>2.1596343394967983</v>
      </c>
      <c r="C123">
        <f t="shared" si="3"/>
        <v>0.46304134996899671</v>
      </c>
      <c r="F123">
        <f t="shared" si="4"/>
        <v>5.0265482457436699</v>
      </c>
      <c r="G123">
        <f t="shared" si="5"/>
        <v>2.1596343394967983</v>
      </c>
      <c r="H123">
        <f t="shared" si="1"/>
        <v>0</v>
      </c>
    </row>
    <row r="124" spans="1:8">
      <c r="A124">
        <f t="shared" si="6"/>
        <v>1.7000000000000004</v>
      </c>
      <c r="B124">
        <f t="shared" si="2"/>
        <v>2.2660995702173703</v>
      </c>
      <c r="C124">
        <f t="shared" si="3"/>
        <v>0.44128687597962757</v>
      </c>
      <c r="F124">
        <f t="shared" si="4"/>
        <v>5.3407075111026492</v>
      </c>
      <c r="G124">
        <f t="shared" si="5"/>
        <v>2.2660995702173703</v>
      </c>
      <c r="H124">
        <f t="shared" si="1"/>
        <v>0</v>
      </c>
    </row>
    <row r="125" spans="1:8">
      <c r="A125">
        <f t="shared" si="6"/>
        <v>1.8000000000000005</v>
      </c>
      <c r="B125">
        <f t="shared" si="2"/>
        <v>2.3778133030316</v>
      </c>
      <c r="C125">
        <f t="shared" si="3"/>
        <v>0.42055446435809196</v>
      </c>
      <c r="F125">
        <f t="shared" si="4"/>
        <v>5.6548667764616294</v>
      </c>
      <c r="G125">
        <f t="shared" si="5"/>
        <v>2.3778133030316</v>
      </c>
      <c r="H125">
        <f t="shared" si="1"/>
        <v>0</v>
      </c>
    </row>
    <row r="126" spans="1:8">
      <c r="A126">
        <f t="shared" si="6"/>
        <v>1.9000000000000006</v>
      </c>
      <c r="B126">
        <f t="shared" si="2"/>
        <v>2.495034277567822</v>
      </c>
      <c r="C126">
        <f t="shared" si="3"/>
        <v>0.40079609686757789</v>
      </c>
      <c r="F126">
        <f t="shared" si="4"/>
        <v>5.9690260418206087</v>
      </c>
      <c r="G126">
        <f t="shared" si="5"/>
        <v>2.495034277567822</v>
      </c>
      <c r="H126">
        <f t="shared" si="1"/>
        <v>0</v>
      </c>
    </row>
    <row r="127" spans="1:8">
      <c r="A127">
        <f t="shared" si="6"/>
        <v>2.0000000000000004</v>
      </c>
      <c r="B127">
        <f t="shared" si="2"/>
        <v>2.6180339887498949</v>
      </c>
      <c r="C127">
        <f t="shared" si="3"/>
        <v>0.38196601125010515</v>
      </c>
      <c r="F127">
        <f t="shared" si="4"/>
        <v>6.283185307179588</v>
      </c>
      <c r="G127">
        <f t="shared" si="5"/>
        <v>2.6180339887498949</v>
      </c>
      <c r="H127">
        <f t="shared" si="1"/>
        <v>0</v>
      </c>
    </row>
    <row r="128" spans="1:8">
      <c r="A128">
        <f t="shared" si="6"/>
        <v>2.1000000000000005</v>
      </c>
      <c r="B128">
        <f t="shared" si="2"/>
        <v>2.7470973156052652</v>
      </c>
      <c r="C128">
        <f t="shared" si="3"/>
        <v>0.36402059523678398</v>
      </c>
      <c r="F128">
        <f t="shared" si="4"/>
        <v>6.5973445725385673</v>
      </c>
      <c r="G128">
        <f t="shared" si="5"/>
        <v>2.7470973156052652</v>
      </c>
      <c r="H128">
        <f t="shared" si="1"/>
        <v>0</v>
      </c>
    </row>
    <row r="129" spans="1:8">
      <c r="A129">
        <f t="shared" si="6"/>
        <v>2.2000000000000006</v>
      </c>
      <c r="B129">
        <f t="shared" si="2"/>
        <v>2.8825231810718819</v>
      </c>
      <c r="C129">
        <f t="shared" si="3"/>
        <v>0.34691828553765336</v>
      </c>
      <c r="F129">
        <f t="shared" si="4"/>
        <v>6.9115038378975466</v>
      </c>
      <c r="G129">
        <f t="shared" si="5"/>
        <v>2.8825231810718819</v>
      </c>
      <c r="H129">
        <f t="shared" si="1"/>
        <v>0</v>
      </c>
    </row>
    <row r="130" spans="1:8">
      <c r="A130">
        <f t="shared" si="6"/>
        <v>2.3000000000000007</v>
      </c>
      <c r="B130">
        <f t="shared" si="2"/>
        <v>3.0246252443321464</v>
      </c>
      <c r="C130">
        <f t="shared" si="3"/>
        <v>0.33061947157714922</v>
      </c>
      <c r="F130">
        <f t="shared" si="4"/>
        <v>7.2256631032565268</v>
      </c>
      <c r="G130">
        <f t="shared" si="5"/>
        <v>3.0246252443321464</v>
      </c>
      <c r="H130">
        <f t="shared" si="1"/>
        <v>0</v>
      </c>
    </row>
    <row r="131" spans="1:8">
      <c r="A131">
        <f t="shared" si="6"/>
        <v>2.4000000000000008</v>
      </c>
      <c r="B131">
        <f t="shared" si="2"/>
        <v>3.1737326272774093</v>
      </c>
      <c r="C131">
        <f t="shared" si="3"/>
        <v>0.315086403752244</v>
      </c>
      <c r="F131">
        <f t="shared" si="4"/>
        <v>7.5398223686155061</v>
      </c>
      <c r="G131">
        <f t="shared" si="5"/>
        <v>3.1737326272774093</v>
      </c>
      <c r="H131">
        <f t="shared" si="1"/>
        <v>0</v>
      </c>
    </row>
    <row r="132" spans="1:8">
      <c r="A132">
        <f t="shared" si="6"/>
        <v>2.5000000000000009</v>
      </c>
      <c r="B132">
        <f t="shared" si="2"/>
        <v>3.3301906767855618</v>
      </c>
      <c r="C132">
        <f t="shared" si="3"/>
        <v>0.30028310600077757</v>
      </c>
      <c r="F132">
        <f t="shared" si="4"/>
        <v>7.8539816339744855</v>
      </c>
      <c r="G132">
        <f t="shared" si="5"/>
        <v>3.3301906767855618</v>
      </c>
      <c r="H132">
        <f t="shared" si="1"/>
        <v>0</v>
      </c>
    </row>
    <row r="133" spans="1:8">
      <c r="A133">
        <f t="shared" si="6"/>
        <v>2.600000000000001</v>
      </c>
      <c r="B133">
        <f t="shared" si="2"/>
        <v>3.49436176457725</v>
      </c>
      <c r="C133">
        <f t="shared" si="3"/>
        <v>0.28617529247747497</v>
      </c>
      <c r="F133">
        <f t="shared" si="4"/>
        <v>8.1681408993334657</v>
      </c>
      <c r="G133">
        <f t="shared" si="5"/>
        <v>3.49436176457725</v>
      </c>
      <c r="H133">
        <f t="shared" si="1"/>
        <v>0</v>
      </c>
    </row>
    <row r="134" spans="1:8">
      <c r="A134">
        <f t="shared" si="6"/>
        <v>2.7000000000000011</v>
      </c>
      <c r="B134">
        <f t="shared" si="2"/>
        <v>3.6666261265032349</v>
      </c>
      <c r="C134">
        <f t="shared" si="3"/>
        <v>0.27273028814466932</v>
      </c>
      <c r="F134">
        <f t="shared" si="4"/>
        <v>8.482300164692445</v>
      </c>
      <c r="G134">
        <f t="shared" si="5"/>
        <v>3.6666261265032349</v>
      </c>
      <c r="H134">
        <f t="shared" si="1"/>
        <v>0</v>
      </c>
    </row>
    <row r="135" spans="1:8">
      <c r="A135">
        <f t="shared" si="6"/>
        <v>2.8000000000000012</v>
      </c>
      <c r="B135">
        <f t="shared" si="2"/>
        <v>3.8473827432067829</v>
      </c>
      <c r="C135">
        <f t="shared" si="3"/>
        <v>0.25991695309380702</v>
      </c>
      <c r="F135">
        <f t="shared" si="4"/>
        <v>8.7964594300514243</v>
      </c>
      <c r="G135">
        <f t="shared" si="5"/>
        <v>3.8473827432067829</v>
      </c>
      <c r="H135">
        <f t="shared" si="1"/>
        <v>0</v>
      </c>
    </row>
    <row r="136" spans="1:8">
      <c r="A136">
        <f t="shared" si="6"/>
        <v>2.9000000000000012</v>
      </c>
      <c r="B136">
        <f t="shared" si="2"/>
        <v>4.0370502642007757</v>
      </c>
      <c r="C136">
        <f t="shared" si="3"/>
        <v>0.24770561042245837</v>
      </c>
      <c r="F136">
        <f t="shared" si="4"/>
        <v>9.1106186954104036</v>
      </c>
      <c r="G136">
        <f t="shared" si="5"/>
        <v>4.0370502642007757</v>
      </c>
      <c r="H136">
        <f t="shared" si="1"/>
        <v>0</v>
      </c>
    </row>
    <row r="137" spans="1:8">
      <c r="A137">
        <f t="shared" si="6"/>
        <v>3.0000000000000013</v>
      </c>
      <c r="B137">
        <f t="shared" si="2"/>
        <v>4.2360679774997916</v>
      </c>
      <c r="C137">
        <f t="shared" si="3"/>
        <v>0.23606797749978958</v>
      </c>
      <c r="F137">
        <f t="shared" si="4"/>
        <v>9.4247779607693829</v>
      </c>
      <c r="G137">
        <f t="shared" si="5"/>
        <v>4.2360679774997916</v>
      </c>
      <c r="H137">
        <f t="shared" si="1"/>
        <v>0</v>
      </c>
    </row>
    <row r="138" spans="1:8">
      <c r="A138">
        <f t="shared" si="6"/>
        <v>3.1000000000000014</v>
      </c>
      <c r="B138">
        <f t="shared" si="2"/>
        <v>4.4448968270529177</v>
      </c>
      <c r="C138">
        <f t="shared" si="3"/>
        <v>0.22497710046130048</v>
      </c>
      <c r="F138">
        <f t="shared" si="4"/>
        <v>9.738937226128364</v>
      </c>
      <c r="G138">
        <f t="shared" si="5"/>
        <v>4.4448968270529177</v>
      </c>
      <c r="H138">
        <f t="shared" si="1"/>
        <v>0</v>
      </c>
    </row>
    <row r="139" spans="1:8">
      <c r="A139">
        <f t="shared" si="6"/>
        <v>3.2000000000000015</v>
      </c>
      <c r="B139">
        <f t="shared" si="2"/>
        <v>4.6640204803337735</v>
      </c>
      <c r="C139">
        <f t="shared" si="3"/>
        <v>0.21440729178111081</v>
      </c>
      <c r="F139">
        <f t="shared" si="4"/>
        <v>10.053096491487343</v>
      </c>
      <c r="G139">
        <f t="shared" si="5"/>
        <v>4.6640204803337735</v>
      </c>
      <c r="H139">
        <f t="shared" si="1"/>
        <v>0</v>
      </c>
    </row>
    <row r="140" spans="1:8">
      <c r="A140">
        <f t="shared" si="6"/>
        <v>3.3000000000000016</v>
      </c>
      <c r="B140">
        <f t="shared" si="2"/>
        <v>4.8939464485603699</v>
      </c>
      <c r="C140">
        <f t="shared" si="3"/>
        <v>0.20433407077720792</v>
      </c>
      <c r="F140">
        <f t="shared" si="4"/>
        <v>10.367255756846323</v>
      </c>
      <c r="G140">
        <f t="shared" si="5"/>
        <v>4.8939464485603699</v>
      </c>
      <c r="H140">
        <f t="shared" si="1"/>
        <v>0</v>
      </c>
    </row>
    <row r="141" spans="1:8">
      <c r="A141">
        <f t="shared" si="6"/>
        <v>3.4000000000000017</v>
      </c>
      <c r="B141">
        <f t="shared" si="2"/>
        <v>5.1352072621393514</v>
      </c>
      <c r="C141">
        <f t="shared" si="3"/>
        <v>0.19473410691185916</v>
      </c>
      <c r="F141">
        <f t="shared" si="4"/>
        <v>10.681415022205302</v>
      </c>
      <c r="G141">
        <f t="shared" si="5"/>
        <v>5.1352072621393514</v>
      </c>
      <c r="H141">
        <f t="shared" si="1"/>
        <v>0</v>
      </c>
    </row>
    <row r="142" spans="1:8">
      <c r="A142">
        <f t="shared" si="6"/>
        <v>3.5000000000000018</v>
      </c>
      <c r="B142">
        <f t="shared" si="2"/>
        <v>5.3883617040570568</v>
      </c>
      <c r="C142">
        <f t="shared" si="3"/>
        <v>0.18558516575586795</v>
      </c>
      <c r="F142">
        <f t="shared" si="4"/>
        <v>10.995574287564281</v>
      </c>
      <c r="G142">
        <f t="shared" si="5"/>
        <v>5.3883617040570568</v>
      </c>
      <c r="H142">
        <f t="shared" si="1"/>
        <v>0</v>
      </c>
    </row>
    <row r="143" spans="1:8">
      <c r="A143">
        <f t="shared" si="6"/>
        <v>3.6000000000000019</v>
      </c>
      <c r="B143">
        <f t="shared" si="2"/>
        <v>5.653996104074051</v>
      </c>
      <c r="C143">
        <f t="shared" si="3"/>
        <v>0.17686605749152157</v>
      </c>
      <c r="F143">
        <f t="shared" si="4"/>
        <v>11.309733552923261</v>
      </c>
      <c r="G143">
        <f t="shared" si="5"/>
        <v>5.653996104074051</v>
      </c>
      <c r="H143">
        <f t="shared" si="1"/>
        <v>0</v>
      </c>
    </row>
    <row r="144" spans="1:8">
      <c r="A144">
        <f t="shared" si="6"/>
        <v>3.700000000000002</v>
      </c>
      <c r="B144">
        <f t="shared" si="2"/>
        <v>5.932725696720607</v>
      </c>
      <c r="C144">
        <f t="shared" si="3"/>
        <v>0.16855658783495811</v>
      </c>
      <c r="F144">
        <f t="shared" si="4"/>
        <v>11.62389281828224</v>
      </c>
      <c r="G144">
        <f t="shared" si="5"/>
        <v>5.932725696720607</v>
      </c>
      <c r="H144">
        <f t="shared" si="1"/>
        <v>0</v>
      </c>
    </row>
    <row r="145" spans="1:8">
      <c r="A145">
        <f t="shared" si="6"/>
        <v>3.800000000000002</v>
      </c>
      <c r="B145">
        <f t="shared" si="2"/>
        <v>6.225196046238386</v>
      </c>
      <c r="C145">
        <f t="shared" si="3"/>
        <v>0.1606375112642848</v>
      </c>
      <c r="F145">
        <f t="shared" si="4"/>
        <v>11.938052083641221</v>
      </c>
      <c r="G145">
        <f t="shared" si="5"/>
        <v>6.225196046238386</v>
      </c>
      <c r="H145">
        <f t="shared" si="1"/>
        <v>0</v>
      </c>
    </row>
    <row r="146" spans="1:8">
      <c r="A146">
        <f t="shared" si="6"/>
        <v>3.9000000000000021</v>
      </c>
      <c r="B146">
        <f t="shared" si="2"/>
        <v>6.5320845417686009</v>
      </c>
      <c r="C146">
        <f t="shared" si="3"/>
        <v>0.15309048644511941</v>
      </c>
      <c r="F146">
        <f t="shared" si="4"/>
        <v>12.2522113490002</v>
      </c>
      <c r="G146">
        <f t="shared" si="5"/>
        <v>6.5320845417686009</v>
      </c>
      <c r="H146">
        <f t="shared" si="1"/>
        <v>0</v>
      </c>
    </row>
    <row r="147" spans="1:8">
      <c r="A147">
        <f t="shared" si="6"/>
        <v>4.0000000000000018</v>
      </c>
      <c r="B147">
        <f t="shared" si="2"/>
        <v>6.8541019662496883</v>
      </c>
      <c r="C147">
        <f t="shared" si="3"/>
        <v>0.14589803375031538</v>
      </c>
      <c r="F147">
        <f t="shared" si="4"/>
        <v>12.566370614359178</v>
      </c>
      <c r="G147">
        <f t="shared" si="5"/>
        <v>6.8541019662496883</v>
      </c>
      <c r="H147">
        <f t="shared" si="1"/>
        <v>0</v>
      </c>
    </row>
    <row r="148" spans="1:8">
      <c r="A148">
        <f t="shared" si="6"/>
        <v>4.1000000000000014</v>
      </c>
      <c r="B148">
        <f t="shared" si="2"/>
        <v>7.1919941426581833</v>
      </c>
      <c r="C148">
        <f t="shared" si="3"/>
        <v>0.13904349477548336</v>
      </c>
      <c r="F148">
        <f t="shared" si="4"/>
        <v>12.880529879718157</v>
      </c>
      <c r="G148">
        <f t="shared" si="5"/>
        <v>7.1919941426581833</v>
      </c>
      <c r="H148">
        <f t="shared" si="1"/>
        <v>0</v>
      </c>
    </row>
    <row r="149" spans="1:8">
      <c r="A149">
        <f t="shared" si="6"/>
        <v>4.2000000000000011</v>
      </c>
      <c r="B149">
        <f t="shared" si="2"/>
        <v>7.5465436614056545</v>
      </c>
      <c r="C149">
        <f t="shared" si="3"/>
        <v>0.13251099375654249</v>
      </c>
      <c r="F149">
        <f t="shared" si="4"/>
        <v>13.194689145077135</v>
      </c>
      <c r="G149">
        <f t="shared" si="5"/>
        <v>7.5465436614056545</v>
      </c>
      <c r="H149">
        <f t="shared" si="1"/>
        <v>0</v>
      </c>
    </row>
    <row r="150" spans="1:8">
      <c r="A150">
        <f t="shared" si="6"/>
        <v>4.3000000000000007</v>
      </c>
      <c r="B150">
        <f t="shared" si="2"/>
        <v>7.9185716928925149</v>
      </c>
      <c r="C150">
        <f t="shared" si="3"/>
        <v>0.12628540079994119</v>
      </c>
      <c r="F150">
        <f t="shared" si="4"/>
        <v>13.508848410436112</v>
      </c>
      <c r="G150">
        <f t="shared" si="5"/>
        <v>7.9185716928925149</v>
      </c>
      <c r="H150">
        <f t="shared" si="1"/>
        <v>0</v>
      </c>
    </row>
    <row r="151" spans="1:8">
      <c r="A151">
        <f t="shared" si="6"/>
        <v>4.4000000000000004</v>
      </c>
      <c r="B151">
        <f t="shared" si="2"/>
        <v>8.3089398894167577</v>
      </c>
      <c r="C151">
        <f t="shared" si="3"/>
        <v>0.12035229684038484</v>
      </c>
      <c r="F151">
        <f t="shared" si="4"/>
        <v>13.823007675795091</v>
      </c>
      <c r="G151">
        <f t="shared" si="5"/>
        <v>8.3089398894167577</v>
      </c>
      <c r="H151">
        <f t="shared" si="1"/>
        <v>0</v>
      </c>
    </row>
    <row r="152" spans="1:8">
      <c r="A152">
        <f t="shared" si="6"/>
        <v>4.5</v>
      </c>
      <c r="B152">
        <f t="shared" si="2"/>
        <v>8.7185523808426098</v>
      </c>
      <c r="C152">
        <f t="shared" si="3"/>
        <v>0.1146979402449096</v>
      </c>
      <c r="F152">
        <f t="shared" si="4"/>
        <v>14.137166941154069</v>
      </c>
      <c r="G152">
        <f t="shared" si="5"/>
        <v>8.7185523808426098</v>
      </c>
      <c r="H152">
        <f t="shared" si="1"/>
        <v>0</v>
      </c>
    </row>
    <row r="153" spans="1:8">
      <c r="A153">
        <f t="shared" si="6"/>
        <v>4.5999999999999996</v>
      </c>
      <c r="B153">
        <f t="shared" si="2"/>
        <v>9.1483578686512885</v>
      </c>
      <c r="C153">
        <f t="shared" si="3"/>
        <v>0.10930923498595345</v>
      </c>
      <c r="F153">
        <f t="shared" si="4"/>
        <v>14.451326206513047</v>
      </c>
      <c r="G153">
        <f t="shared" si="5"/>
        <v>9.1483578686512885</v>
      </c>
      <c r="H153">
        <f t="shared" si="1"/>
        <v>0</v>
      </c>
    </row>
    <row r="154" spans="1:8">
      <c r="A154">
        <f t="shared" si="6"/>
        <v>4.6999999999999993</v>
      </c>
      <c r="B154">
        <f t="shared" si="2"/>
        <v>9.5993518232238291</v>
      </c>
      <c r="C154">
        <f t="shared" si="3"/>
        <v>0.10417370030971131</v>
      </c>
      <c r="F154">
        <f t="shared" si="4"/>
        <v>14.765485471872026</v>
      </c>
      <c r="G154">
        <f t="shared" si="5"/>
        <v>9.5993518232238291</v>
      </c>
      <c r="H154">
        <f t="shared" si="1"/>
        <v>0</v>
      </c>
    </row>
    <row r="155" spans="1:8">
      <c r="A155">
        <f t="shared" si="6"/>
        <v>4.7999999999999989</v>
      </c>
      <c r="B155">
        <f t="shared" si="2"/>
        <v>10.072578789445153</v>
      </c>
      <c r="C155">
        <f t="shared" si="3"/>
        <v>9.927944182952228E-2</v>
      </c>
      <c r="F155">
        <f t="shared" si="4"/>
        <v>15.079644737231003</v>
      </c>
      <c r="G155">
        <f t="shared" si="5"/>
        <v>10.072578789445153</v>
      </c>
      <c r="H155">
        <f t="shared" si="1"/>
        <v>0</v>
      </c>
    </row>
    <row r="156" spans="1:8">
      <c r="A156">
        <f t="shared" si="6"/>
        <v>4.8999999999999986</v>
      </c>
      <c r="B156">
        <f t="shared" si="2"/>
        <v>10.569134805969359</v>
      </c>
      <c r="C156">
        <f t="shared" si="3"/>
        <v>9.4615123977339038E-2</v>
      </c>
      <c r="F156">
        <f t="shared" si="4"/>
        <v>15.393804002589981</v>
      </c>
      <c r="G156">
        <f t="shared" si="5"/>
        <v>10.569134805969359</v>
      </c>
      <c r="H156">
        <f t="shared" si="1"/>
        <v>0</v>
      </c>
    </row>
    <row r="157" spans="1:8">
      <c r="A157">
        <f t="shared" si="6"/>
        <v>4.9999999999999982</v>
      </c>
      <c r="B157">
        <f t="shared" si="2"/>
        <v>11.09016994374946</v>
      </c>
      <c r="C157">
        <f t="shared" si="3"/>
        <v>9.016994374947436E-2</v>
      </c>
      <c r="F157">
        <f t="shared" si="4"/>
        <v>15.70796326794896</v>
      </c>
      <c r="G157">
        <f t="shared" si="5"/>
        <v>11.09016994374946</v>
      </c>
      <c r="H157">
        <f t="shared" si="1"/>
        <v>0</v>
      </c>
    </row>
    <row r="162" spans="1:8">
      <c r="A162" t="s">
        <v>3</v>
      </c>
      <c r="B162" t="s">
        <v>9</v>
      </c>
      <c r="E162" t="s">
        <v>65</v>
      </c>
    </row>
    <row r="164" spans="1:8">
      <c r="A164" t="s">
        <v>2</v>
      </c>
      <c r="F164" t="s">
        <v>49</v>
      </c>
      <c r="G164" t="s">
        <v>4</v>
      </c>
      <c r="H164" t="s">
        <v>5</v>
      </c>
    </row>
    <row r="165" spans="1:8">
      <c r="A165">
        <v>0.1</v>
      </c>
      <c r="F165">
        <f>+$E$46*A165</f>
        <v>0.31415926535897931</v>
      </c>
      <c r="G165">
        <f>+(G108-G50)/SQRT(5)</f>
        <v>6.3917353968524562E-2</v>
      </c>
      <c r="H165">
        <f>+(H108-H50)/SQRT(5)</f>
        <v>-0.13170388861716525</v>
      </c>
    </row>
    <row r="166" spans="1:8">
      <c r="A166">
        <f>+A165+0.1</f>
        <v>0.2</v>
      </c>
      <c r="F166">
        <f t="shared" ref="F166:F214" si="7">+$E$46*A166</f>
        <v>0.62831853071795862</v>
      </c>
      <c r="G166">
        <f t="shared" ref="G166:H166" si="8">+(G109-G51)/SQRT(5)</f>
        <v>0.16378802675395615</v>
      </c>
      <c r="H166">
        <f t="shared" si="8"/>
        <v>-0.23874602804744116</v>
      </c>
    </row>
    <row r="167" spans="1:8">
      <c r="A167">
        <f t="shared" ref="A167:A214" si="9">+A166+0.1</f>
        <v>0.30000000000000004</v>
      </c>
      <c r="F167">
        <f t="shared" si="7"/>
        <v>0.94247779607693805</v>
      </c>
      <c r="G167">
        <f t="shared" ref="G167:H167" si="10">+(G110-G52)/SQRT(5)</f>
        <v>0.28913834205324324</v>
      </c>
      <c r="H167">
        <f t="shared" si="10"/>
        <v>-0.31316725841488763</v>
      </c>
    </row>
    <row r="168" spans="1:8">
      <c r="A168">
        <f t="shared" si="9"/>
        <v>0.4</v>
      </c>
      <c r="F168">
        <f t="shared" si="7"/>
        <v>1.2566370614359172</v>
      </c>
      <c r="G168">
        <f t="shared" ref="G168:H168" si="11">+(G111-G53)/SQRT(5)</f>
        <v>0.4281389236448232</v>
      </c>
      <c r="H168">
        <f t="shared" si="11"/>
        <v>-0.35085386678172642</v>
      </c>
    </row>
    <row r="169" spans="1:8">
      <c r="A169">
        <f t="shared" si="9"/>
        <v>0.5</v>
      </c>
      <c r="F169">
        <f t="shared" si="7"/>
        <v>1.5707963267948966</v>
      </c>
      <c r="G169">
        <f t="shared" ref="G169:H169" si="12">+(G112-G54)/SQRT(5)</f>
        <v>0.56886448100578313</v>
      </c>
      <c r="H169">
        <f t="shared" si="12"/>
        <v>-0.35157758425414293</v>
      </c>
    </row>
    <row r="170" spans="1:8">
      <c r="A170">
        <f t="shared" si="9"/>
        <v>0.6</v>
      </c>
      <c r="F170">
        <f t="shared" si="7"/>
        <v>1.8849555921538759</v>
      </c>
      <c r="G170">
        <f t="shared" ref="G170:H170" si="13">+(G113-G55)/SQRT(5)</f>
        <v>0.7004474442750237</v>
      </c>
      <c r="H170">
        <f t="shared" si="13"/>
        <v>-0.31866087126394627</v>
      </c>
    </row>
    <row r="171" spans="1:8">
      <c r="A171">
        <f t="shared" si="9"/>
        <v>0.7</v>
      </c>
      <c r="F171">
        <f t="shared" si="7"/>
        <v>2.1991148575128552</v>
      </c>
      <c r="G171">
        <f t="shared" ref="G171:H171" si="14">+(G114-G56)/SQRT(5)</f>
        <v>0.81402503571338358</v>
      </c>
      <c r="H171">
        <f t="shared" si="14"/>
        <v>-0.25833383683525185</v>
      </c>
    </row>
    <row r="172" spans="1:8">
      <c r="A172">
        <f t="shared" si="9"/>
        <v>0.79999999999999993</v>
      </c>
      <c r="F172">
        <f t="shared" si="7"/>
        <v>2.5132741228718345</v>
      </c>
      <c r="G172">
        <f t="shared" ref="G172:H172" si="15">+(G115-G57)/SQRT(5)</f>
        <v>0.90340830484898238</v>
      </c>
      <c r="H172">
        <f t="shared" si="15"/>
        <v>-0.17887249753113513</v>
      </c>
    </row>
    <row r="173" spans="1:8">
      <c r="A173">
        <f t="shared" si="9"/>
        <v>0.89999999999999991</v>
      </c>
      <c r="F173">
        <f t="shared" si="7"/>
        <v>2.8274333882308134</v>
      </c>
      <c r="G173">
        <f t="shared" ref="G173:H173" si="16">+(G116-G58)/SQRT(5)</f>
        <v>0.96543476446251175</v>
      </c>
      <c r="H173">
        <f t="shared" si="16"/>
        <v>-8.9620731771249643E-2</v>
      </c>
    </row>
    <row r="174" spans="1:8">
      <c r="A174">
        <f t="shared" si="9"/>
        <v>0.99999999999999989</v>
      </c>
      <c r="F174">
        <f t="shared" si="7"/>
        <v>3.1415926535897927</v>
      </c>
      <c r="G174">
        <f t="shared" ref="G174:H174" si="17">+(G117-G59)/SQRT(5)</f>
        <v>1</v>
      </c>
      <c r="H174">
        <f t="shared" si="17"/>
        <v>-1.566055092635263E-16</v>
      </c>
    </row>
    <row r="175" spans="1:8">
      <c r="A175">
        <f t="shared" si="9"/>
        <v>1.0999999999999999</v>
      </c>
      <c r="F175">
        <f t="shared" si="7"/>
        <v>3.455751918948772</v>
      </c>
      <c r="G175">
        <f t="shared" ref="G175:H175" si="18">+(G118-G60)/SQRT(5)</f>
        <v>1.009794706934108</v>
      </c>
      <c r="H175">
        <f t="shared" si="18"/>
        <v>8.1397479615938378E-2</v>
      </c>
    </row>
    <row r="176" spans="1:8">
      <c r="A176">
        <f t="shared" si="9"/>
        <v>1.2</v>
      </c>
      <c r="F176">
        <f t="shared" si="7"/>
        <v>3.7699111843077517</v>
      </c>
      <c r="G176">
        <f t="shared" ref="G176:H176" si="19">+(G119-G61)/SQRT(5)</f>
        <v>0.99979931432576918</v>
      </c>
      <c r="H176">
        <f t="shared" si="19"/>
        <v>0.14755316001235433</v>
      </c>
    </row>
    <row r="177" spans="1:8">
      <c r="A177">
        <f t="shared" si="9"/>
        <v>1.3</v>
      </c>
      <c r="F177">
        <f t="shared" si="7"/>
        <v>4.0840704496667311</v>
      </c>
      <c r="G177">
        <f t="shared" ref="G177:H177" si="20">+(G120-G62)/SQRT(5)</f>
        <v>0.97660671726422721</v>
      </c>
      <c r="H177">
        <f t="shared" si="20"/>
        <v>0.19354800986402204</v>
      </c>
    </row>
    <row r="178" spans="1:8">
      <c r="A178">
        <f t="shared" si="9"/>
        <v>1.4000000000000001</v>
      </c>
      <c r="F178">
        <f t="shared" si="7"/>
        <v>4.3982297150257104</v>
      </c>
      <c r="G178">
        <f t="shared" ref="G178:H178" si="21">+(G121-G63)/SQRT(5)</f>
        <v>0.94765358569617164</v>
      </c>
      <c r="H178">
        <f t="shared" si="21"/>
        <v>0.21683961475543465</v>
      </c>
    </row>
    <row r="179" spans="1:8">
      <c r="A179">
        <f t="shared" si="9"/>
        <v>1.5000000000000002</v>
      </c>
      <c r="F179">
        <f t="shared" si="7"/>
        <v>4.7123889803846906</v>
      </c>
      <c r="G179">
        <f t="shared" ref="G179:H179" si="22">+(G122-G64)/SQRT(5)</f>
        <v>0.92044206525992589</v>
      </c>
      <c r="H179">
        <f t="shared" si="22"/>
        <v>0.21728689675164015</v>
      </c>
    </row>
    <row r="180" spans="1:8">
      <c r="A180">
        <f t="shared" si="9"/>
        <v>1.6000000000000003</v>
      </c>
      <c r="F180">
        <f t="shared" si="7"/>
        <v>5.0265482457436699</v>
      </c>
      <c r="G180">
        <f t="shared" ref="G180:H180" si="23">+(G123-G65)/SQRT(5)</f>
        <v>0.90182709718548804</v>
      </c>
      <c r="H180">
        <f t="shared" si="23"/>
        <v>0.19694324932577337</v>
      </c>
    </row>
    <row r="181" spans="1:8">
      <c r="A181">
        <f t="shared" si="9"/>
        <v>1.7000000000000004</v>
      </c>
      <c r="F181">
        <f t="shared" si="7"/>
        <v>5.3407075111026492</v>
      </c>
      <c r="G181">
        <f t="shared" ref="G181:H181" si="24">+(G124-G66)/SQRT(5)</f>
        <v>0.89743141652164549</v>
      </c>
      <c r="H181">
        <f t="shared" si="24"/>
        <v>0.15965909160835512</v>
      </c>
    </row>
    <row r="182" spans="1:8">
      <c r="A182">
        <f t="shared" si="9"/>
        <v>1.8000000000000005</v>
      </c>
      <c r="F182">
        <f t="shared" si="7"/>
        <v>5.6548667764616294</v>
      </c>
      <c r="G182">
        <f t="shared" ref="G182:H182" si="25">+(G125-G67)/SQRT(5)</f>
        <v>0.91123240205958445</v>
      </c>
      <c r="H182">
        <f t="shared" si="25"/>
        <v>0.11054928312682288</v>
      </c>
    </row>
    <row r="183" spans="1:8">
      <c r="A183">
        <f t="shared" si="9"/>
        <v>1.9000000000000006</v>
      </c>
      <c r="F183">
        <f t="shared" si="7"/>
        <v>5.9690260418206087</v>
      </c>
      <c r="G183">
        <f t="shared" ref="G183:H183" si="26">+(G126-G68)/SQRT(5)</f>
        <v>0.94534448827437179</v>
      </c>
      <c r="H183">
        <f t="shared" si="26"/>
        <v>5.5388658331269471E-2</v>
      </c>
    </row>
    <row r="184" spans="1:8">
      <c r="A184">
        <f t="shared" si="9"/>
        <v>2.0000000000000004</v>
      </c>
      <c r="F184">
        <f t="shared" si="7"/>
        <v>6.283185307179588</v>
      </c>
      <c r="G184">
        <f t="shared" ref="G184:H184" si="27">+(G127-G69)/SQRT(5)</f>
        <v>1</v>
      </c>
      <c r="H184">
        <f t="shared" si="27"/>
        <v>-2.6158190568715721E-16</v>
      </c>
    </row>
    <row r="185" spans="1:8">
      <c r="A185">
        <f t="shared" si="9"/>
        <v>2.1000000000000005</v>
      </c>
      <c r="F185">
        <f t="shared" si="7"/>
        <v>6.5973445725385673</v>
      </c>
      <c r="G185">
        <f t="shared" ref="G185:H185" si="28">+(G128-G70)/SQRT(5)</f>
        <v>1.0737120609026329</v>
      </c>
      <c r="H185">
        <f t="shared" si="28"/>
        <v>-5.0306409001226973E-2</v>
      </c>
    </row>
    <row r="186" spans="1:8">
      <c r="A186">
        <f t="shared" si="9"/>
        <v>2.2000000000000006</v>
      </c>
      <c r="F186">
        <f t="shared" si="7"/>
        <v>6.9115038378975466</v>
      </c>
      <c r="G186">
        <f t="shared" ref="G186:H186" si="29">+(G129-G71)/SQRT(5)</f>
        <v>1.1635873410797255</v>
      </c>
      <c r="H186">
        <f t="shared" si="29"/>
        <v>-9.1192868035087013E-2</v>
      </c>
    </row>
    <row r="187" spans="1:8">
      <c r="A187">
        <f t="shared" si="9"/>
        <v>2.3000000000000007</v>
      </c>
      <c r="F187">
        <f t="shared" si="7"/>
        <v>7.2256631032565268</v>
      </c>
      <c r="G187">
        <f t="shared" ref="G187:H187" si="30">+(G130-G72)/SQRT(5)</f>
        <v>1.2657450593174706</v>
      </c>
      <c r="H187">
        <f t="shared" si="30"/>
        <v>-0.11961924855086575</v>
      </c>
    </row>
    <row r="188" spans="1:8">
      <c r="A188">
        <f t="shared" si="9"/>
        <v>2.4000000000000008</v>
      </c>
      <c r="F188">
        <f t="shared" si="7"/>
        <v>7.5398223686155061</v>
      </c>
      <c r="G188">
        <f t="shared" ref="G188:H188" si="31">+(G131-G73)/SQRT(5)</f>
        <v>1.3757925093409955</v>
      </c>
      <c r="H188">
        <f t="shared" si="31"/>
        <v>-0.13401425202629189</v>
      </c>
    </row>
    <row r="189" spans="1:8">
      <c r="A189">
        <f t="shared" si="9"/>
        <v>2.5000000000000009</v>
      </c>
      <c r="F189">
        <f t="shared" si="7"/>
        <v>7.8539816339744855</v>
      </c>
      <c r="G189">
        <f t="shared" ref="G189:H189" si="32">+(G132-G74)/SQRT(5)</f>
        <v>1.4893065462657098</v>
      </c>
      <c r="H189">
        <f t="shared" si="32"/>
        <v>-0.13429068750250273</v>
      </c>
    </row>
    <row r="190" spans="1:8">
      <c r="A190">
        <f t="shared" si="9"/>
        <v>2.600000000000001</v>
      </c>
      <c r="F190">
        <f t="shared" si="7"/>
        <v>8.1681408993334657</v>
      </c>
      <c r="G190">
        <f t="shared" ref="G190:H190" si="33">+(G133-G75)/SQRT(5)</f>
        <v>1.6022745414605126</v>
      </c>
      <c r="H190">
        <f t="shared" si="33"/>
        <v>-0.12171762193817262</v>
      </c>
    </row>
    <row r="191" spans="1:8">
      <c r="A191">
        <f t="shared" si="9"/>
        <v>2.7000000000000011</v>
      </c>
      <c r="F191">
        <f t="shared" si="7"/>
        <v>8.482300164692445</v>
      </c>
      <c r="G191">
        <f t="shared" ref="G191:H191" si="34">+(G134-G76)/SQRT(5)</f>
        <v>1.71145645223503</v>
      </c>
      <c r="H191">
        <f t="shared" si="34"/>
        <v>-9.8674745226896385E-2</v>
      </c>
    </row>
    <row r="192" spans="1:8">
      <c r="A192">
        <f t="shared" si="9"/>
        <v>2.8000000000000012</v>
      </c>
      <c r="F192">
        <f t="shared" si="7"/>
        <v>8.7964594300514243</v>
      </c>
      <c r="G192">
        <f t="shared" ref="G192:H192" si="35">+(G135-G77)/SQRT(5)</f>
        <v>1.8146407069085675</v>
      </c>
      <c r="H192">
        <f t="shared" si="35"/>
        <v>-6.8323214404311633E-2</v>
      </c>
    </row>
    <row r="193" spans="1:8">
      <c r="A193">
        <f t="shared" si="9"/>
        <v>2.9000000000000012</v>
      </c>
      <c r="F193">
        <f t="shared" si="7"/>
        <v>9.1106186954104036</v>
      </c>
      <c r="G193">
        <f t="shared" ref="G193:H193" si="36">+(G136-G78)/SQRT(5)</f>
        <v>1.9107792527368839</v>
      </c>
      <c r="H193">
        <f t="shared" si="36"/>
        <v>-3.4232073439979388E-2</v>
      </c>
    </row>
    <row r="194" spans="1:8">
      <c r="A194">
        <f t="shared" si="9"/>
        <v>3.0000000000000013</v>
      </c>
      <c r="F194">
        <f t="shared" si="7"/>
        <v>9.4247779607693829</v>
      </c>
      <c r="G194">
        <f t="shared" ref="G194:H194" si="37">+(G137-G79)/SQRT(5)</f>
        <v>2.0000000000000009</v>
      </c>
      <c r="H194">
        <f t="shared" si="37"/>
        <v>3.3626725349594655E-16</v>
      </c>
    </row>
    <row r="195" spans="1:8">
      <c r="A195">
        <f t="shared" si="9"/>
        <v>3.1000000000000014</v>
      </c>
      <c r="F195">
        <f t="shared" si="7"/>
        <v>9.738937226128364</v>
      </c>
      <c r="G195">
        <f t="shared" ref="G195:H195" si="38">+(G138-G80)/SQRT(5)</f>
        <v>2.0835067678367416</v>
      </c>
      <c r="H195">
        <f t="shared" si="38"/>
        <v>3.1091070614712231E-2</v>
      </c>
    </row>
    <row r="196" spans="1:8">
      <c r="A196">
        <f t="shared" si="9"/>
        <v>3.2000000000000015</v>
      </c>
      <c r="F196">
        <f t="shared" si="7"/>
        <v>10.053096491487343</v>
      </c>
      <c r="G196">
        <f t="shared" ref="G196:H196" si="39">+(G139-G81)/SQRT(5)</f>
        <v>2.1633866554054948</v>
      </c>
      <c r="H196">
        <f t="shared" si="39"/>
        <v>5.6360291977267864E-2</v>
      </c>
    </row>
    <row r="197" spans="1:8">
      <c r="A197">
        <f t="shared" si="9"/>
        <v>3.3000000000000016</v>
      </c>
      <c r="F197">
        <f t="shared" si="7"/>
        <v>10.367255756846323</v>
      </c>
      <c r="G197">
        <f t="shared" ref="G197:H197" si="40">+(G140-G82)/SQRT(5)</f>
        <v>2.2423517765816983</v>
      </c>
      <c r="H197">
        <f t="shared" si="40"/>
        <v>7.3928761313156746E-2</v>
      </c>
    </row>
    <row r="198" spans="1:8">
      <c r="A198">
        <f t="shared" si="9"/>
        <v>3.4000000000000017</v>
      </c>
      <c r="F198">
        <f t="shared" si="7"/>
        <v>10.681415022205302</v>
      </c>
      <c r="G198">
        <f t="shared" ref="G198:H198" si="41">+(G141-G83)/SQRT(5)</f>
        <v>2.3234460950371676</v>
      </c>
      <c r="H198">
        <f t="shared" si="41"/>
        <v>8.2825362729142912E-2</v>
      </c>
    </row>
    <row r="199" spans="1:8">
      <c r="A199">
        <f t="shared" si="9"/>
        <v>3.5000000000000018</v>
      </c>
      <c r="F199">
        <f t="shared" si="7"/>
        <v>10.995574287564281</v>
      </c>
      <c r="G199">
        <f t="shared" ref="G199:H199" si="42">+(G142-G84)/SQRT(5)</f>
        <v>2.4097486115256364</v>
      </c>
      <c r="H199">
        <f t="shared" si="42"/>
        <v>8.2996209249137365E-2</v>
      </c>
    </row>
    <row r="200" spans="1:8">
      <c r="A200">
        <f t="shared" si="9"/>
        <v>3.6000000000000019</v>
      </c>
      <c r="F200">
        <f t="shared" si="7"/>
        <v>11.309733552923261</v>
      </c>
      <c r="G200">
        <f t="shared" ref="G200:H200" si="43">+(G143-G85)/SQRT(5)</f>
        <v>2.5041016386460009</v>
      </c>
      <c r="H200">
        <f t="shared" si="43"/>
        <v>7.5225627387600469E-2</v>
      </c>
    </row>
    <row r="201" spans="1:8">
      <c r="A201">
        <f t="shared" si="9"/>
        <v>3.700000000000002</v>
      </c>
      <c r="F201">
        <f t="shared" si="7"/>
        <v>11.62389281828224</v>
      </c>
      <c r="G201">
        <f t="shared" ref="G201:H201" si="44">+(G144-G86)/SQRT(5)</f>
        <v>2.6088878687566757</v>
      </c>
      <c r="H201">
        <f t="shared" si="44"/>
        <v>6.0984346381458332E-2</v>
      </c>
    </row>
    <row r="202" spans="1:8">
      <c r="A202">
        <f t="shared" si="9"/>
        <v>3.800000000000002</v>
      </c>
      <c r="F202">
        <f t="shared" si="7"/>
        <v>11.938052083641221</v>
      </c>
      <c r="G202">
        <f t="shared" ref="G202:H202" si="45">+(G145-G87)/SQRT(5)</f>
        <v>2.7258731089681527</v>
      </c>
      <c r="H202">
        <f t="shared" si="45"/>
        <v>4.2226068722510765E-2</v>
      </c>
    </row>
    <row r="203" spans="1:8">
      <c r="A203">
        <f t="shared" si="9"/>
        <v>3.9000000000000021</v>
      </c>
      <c r="F203">
        <f t="shared" si="7"/>
        <v>12.2522113490002</v>
      </c>
      <c r="G203">
        <f t="shared" ref="G203:H203" si="46">+(G146-G88)/SQRT(5)</f>
        <v>2.856123741011257</v>
      </c>
      <c r="H203">
        <f t="shared" si="46"/>
        <v>2.1156584891289562E-2</v>
      </c>
    </row>
    <row r="204" spans="1:8">
      <c r="A204">
        <f t="shared" si="9"/>
        <v>4.0000000000000018</v>
      </c>
      <c r="F204">
        <f t="shared" si="7"/>
        <v>12.566370614359178</v>
      </c>
      <c r="G204">
        <f t="shared" ref="G204:H204" si="47">+(G147-G89)/SQRT(5)</f>
        <v>3.0000000000000018</v>
      </c>
      <c r="H204">
        <f t="shared" si="47"/>
        <v>-3.1573378679761912E-16</v>
      </c>
    </row>
    <row r="205" spans="1:8">
      <c r="A205">
        <f t="shared" si="9"/>
        <v>4.1000000000000014</v>
      </c>
      <c r="F205">
        <f t="shared" si="7"/>
        <v>12.880529879718157</v>
      </c>
      <c r="G205">
        <f t="shared" ref="G205:H205" si="48">+(G148-G90)/SQRT(5)</f>
        <v>3.1572188287393748</v>
      </c>
      <c r="H205">
        <f t="shared" si="48"/>
        <v>-1.9215338386515242E-2</v>
      </c>
    </row>
    <row r="206" spans="1:8">
      <c r="A206">
        <f t="shared" si="9"/>
        <v>4.2000000000000011</v>
      </c>
      <c r="F206">
        <f t="shared" si="7"/>
        <v>13.194689145077135</v>
      </c>
      <c r="G206">
        <f t="shared" ref="G206:H206" si="49">+(G149-G91)/SQRT(5)</f>
        <v>3.3269739964852203</v>
      </c>
      <c r="H206">
        <f t="shared" si="49"/>
        <v>-3.4832576057819475E-2</v>
      </c>
    </row>
    <row r="207" spans="1:8">
      <c r="A207">
        <f t="shared" si="9"/>
        <v>4.3000000000000007</v>
      </c>
      <c r="F207">
        <f t="shared" si="7"/>
        <v>13.508848410436112</v>
      </c>
      <c r="G207">
        <f t="shared" ref="G207:H207" si="50">+(G150-G92)/SQRT(5)</f>
        <v>3.5080968358991687</v>
      </c>
      <c r="H207">
        <f t="shared" si="50"/>
        <v>-4.569048723770907E-2</v>
      </c>
    </row>
    <row r="208" spans="1:8">
      <c r="A208">
        <f t="shared" si="9"/>
        <v>4.4000000000000004</v>
      </c>
      <c r="F208">
        <f t="shared" si="7"/>
        <v>13.823007675795091</v>
      </c>
      <c r="G208">
        <f t="shared" ref="G208:H208" si="51">+(G151-G93)/SQRT(5)</f>
        <v>3.6992386043781611</v>
      </c>
      <c r="H208">
        <f t="shared" si="51"/>
        <v>-5.1188889297149029E-2</v>
      </c>
    </row>
    <row r="209" spans="1:8">
      <c r="A209">
        <f t="shared" si="9"/>
        <v>4.5</v>
      </c>
      <c r="F209">
        <f t="shared" si="7"/>
        <v>14.137166941154069</v>
      </c>
      <c r="G209">
        <f t="shared" ref="G209:H209" si="52">+(G152-G94)/SQRT(5)</f>
        <v>3.8990551577913419</v>
      </c>
      <c r="H209">
        <f t="shared" si="52"/>
        <v>-5.1294478253365347E-2</v>
      </c>
    </row>
    <row r="210" spans="1:8">
      <c r="A210">
        <f t="shared" si="9"/>
        <v>4.5999999999999996</v>
      </c>
      <c r="F210">
        <f t="shared" si="7"/>
        <v>14.451326206513047</v>
      </c>
      <c r="G210">
        <f t="shared" ref="G210:H210" si="53">+(G153-G95)/SQRT(5)</f>
        <v>4.1063761801065084</v>
      </c>
      <c r="H210">
        <f t="shared" si="53"/>
        <v>-4.6491994550572228E-2</v>
      </c>
    </row>
    <row r="211" spans="1:8">
      <c r="A211">
        <f t="shared" si="9"/>
        <v>4.6999999999999993</v>
      </c>
      <c r="F211">
        <f t="shared" si="7"/>
        <v>14.765485471872026</v>
      </c>
      <c r="G211">
        <f t="shared" ref="G211:H211" si="54">+(G154-G96)/SQRT(5)</f>
        <v>4.3203443209916994</v>
      </c>
      <c r="H211">
        <f t="shared" si="54"/>
        <v>-3.7690398845438157E-2</v>
      </c>
    </row>
    <row r="212" spans="1:8">
      <c r="A212">
        <f t="shared" si="9"/>
        <v>4.7999999999999989</v>
      </c>
      <c r="F212">
        <f t="shared" si="7"/>
        <v>15.079644737231003</v>
      </c>
      <c r="G212">
        <f t="shared" ref="G212:H212" si="55">+(G155-G97)/SQRT(5)</f>
        <v>4.5405138158767127</v>
      </c>
      <c r="H212">
        <f t="shared" si="55"/>
        <v>-2.6097145681800937E-2</v>
      </c>
    </row>
    <row r="213" spans="1:8">
      <c r="A213">
        <f t="shared" si="9"/>
        <v>4.8999999999999986</v>
      </c>
      <c r="F213">
        <f t="shared" si="7"/>
        <v>15.393804002589981</v>
      </c>
      <c r="G213">
        <f t="shared" ref="G213:H213" si="56">+(G156-G98)/SQRT(5)</f>
        <v>4.7669029937481326</v>
      </c>
      <c r="H213">
        <f t="shared" si="56"/>
        <v>-1.3075488548689979E-2</v>
      </c>
    </row>
    <row r="214" spans="1:8">
      <c r="A214">
        <f t="shared" si="9"/>
        <v>4.9999999999999982</v>
      </c>
      <c r="F214">
        <f t="shared" si="7"/>
        <v>15.70796326794896</v>
      </c>
      <c r="G214">
        <f t="shared" ref="G214:H214" si="57">+(G157-G99)/SQRT(5)</f>
        <v>4.9999999999999938</v>
      </c>
      <c r="H214">
        <f t="shared" si="57"/>
        <v>-2.3959815975457174E-16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フィボナッチ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tokyoblog</dc:creator>
  <cp:lastModifiedBy>tokyoblog</cp:lastModifiedBy>
  <dcterms:created xsi:type="dcterms:W3CDTF">2012-05-04T23:47:23Z</dcterms:created>
  <dcterms:modified xsi:type="dcterms:W3CDTF">2012-05-06T06:28:47Z</dcterms:modified>
</cp:coreProperties>
</file>